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270" windowHeight="6900" activeTab="1"/>
  </bookViews>
  <sheets>
    <sheet name="注文書 (Excel)" sheetId="1" r:id="rId1"/>
    <sheet name="注文書" sheetId="2" r:id="rId2"/>
  </sheets>
  <definedNames>
    <definedName name="_xlnm.Print_Area" localSheetId="1">'注文書'!$A$1:$Y$58</definedName>
    <definedName name="_xlnm.Print_Area" localSheetId="0">'注文書 (Excel)'!$A$1:$X$58</definedName>
  </definedNames>
  <calcPr fullCalcOnLoad="1"/>
</workbook>
</file>

<file path=xl/sharedStrings.xml><?xml version="1.0" encoding="utf-8"?>
<sst xmlns="http://schemas.openxmlformats.org/spreadsheetml/2006/main" count="176" uniqueCount="83">
  <si>
    <t>ＦＡＸ</t>
  </si>
  <si>
    <t>第3号  「特集万歳」</t>
  </si>
  <si>
    <t>第4号  「特集大和の法会と声明」</t>
  </si>
  <si>
    <t>第5号  「特集大和の念仏」</t>
  </si>
  <si>
    <t>第6号  「特集南都の雅楽」</t>
  </si>
  <si>
    <t>第8号  「特集聖霊会」</t>
  </si>
  <si>
    <t>住所
（送付先）</t>
  </si>
  <si>
    <t>冊数</t>
  </si>
  <si>
    <t>〒</t>
  </si>
  <si>
    <t>Mail</t>
  </si>
  <si>
    <t>連絡先
電話</t>
  </si>
  <si>
    <t>創刊号  「特集大和の神楽」</t>
  </si>
  <si>
    <t>第2号  「特集大和の祝い唄」</t>
  </si>
  <si>
    <t>第12号  「特集大和の踊歌・祝歌」</t>
  </si>
  <si>
    <t>ＣＤ付</t>
  </si>
  <si>
    <t>第7号  「特集大和の祭文音頭」</t>
  </si>
  <si>
    <t xml:space="preserve"> ＣＤ・ＤＶＤ付</t>
  </si>
  <si>
    <t>特別号 「特集大和萬歳資料集」</t>
  </si>
  <si>
    <t>第10号  「特集大和のわらべ歌」</t>
  </si>
  <si>
    <t>第11号  「特集大和の仕事歌」</t>
  </si>
  <si>
    <r>
      <rPr>
        <sz val="32"/>
        <color indexed="8"/>
        <rFont val="HGP創英ﾌﾟﾚｾﾞﾝｽEB"/>
        <family val="1"/>
      </rPr>
      <t>｢</t>
    </r>
    <r>
      <rPr>
        <sz val="32"/>
        <color indexed="8"/>
        <rFont val="HGP行書体"/>
        <family val="4"/>
      </rPr>
      <t>秋篠文化</t>
    </r>
    <r>
      <rPr>
        <sz val="32"/>
        <color indexed="8"/>
        <rFont val="HGP創英ﾌﾟﾚｾﾞﾝｽEB"/>
        <family val="1"/>
      </rPr>
      <t>｣</t>
    </r>
    <r>
      <rPr>
        <sz val="28"/>
        <color indexed="8"/>
        <rFont val="HGP行書体"/>
        <family val="4"/>
      </rPr>
      <t xml:space="preserve"> </t>
    </r>
    <r>
      <rPr>
        <sz val="28"/>
        <color indexed="8"/>
        <rFont val="HGP創英ﾌﾟﾚｾﾞﾝｽEB"/>
        <family val="1"/>
      </rPr>
      <t>注文書</t>
    </r>
  </si>
  <si>
    <t>氏名</t>
  </si>
  <si>
    <t>フリガナ</t>
  </si>
  <si>
    <t>本の厚さ</t>
  </si>
  <si>
    <t>冊</t>
  </si>
  <si>
    <t>計</t>
  </si>
  <si>
    <t>単価　\</t>
  </si>
  <si>
    <t>送料</t>
  </si>
  <si>
    <t>ユーパックプラス</t>
  </si>
  <si>
    <t>郵便局のレターパックにてお送りいたします｡
実際の本の厚さの合計により料金が変わります｡</t>
  </si>
  <si>
    <t>ご注文方法</t>
  </si>
  <si>
    <t>ご希望の号の冊数を、注文書の「冊数」の項にご入力ください。　金額等自動入力されます。</t>
  </si>
  <si>
    <t>　　振込先口座番号　郵便局　00920-7-268200　特定非営利活動法人 奈良芸能文化協会　</t>
  </si>
  <si>
    <t>＊窓口の青い振替用紙をご利用ください。</t>
  </si>
  <si>
    <t>創刊号 「特集 大和の神楽」</t>
  </si>
  <si>
    <t>第3号  「特集 万歳」</t>
  </si>
  <si>
    <t>第4号  「特集 大和の法会と声明」</t>
  </si>
  <si>
    <t>第5号  「特集 大和の念仏」</t>
  </si>
  <si>
    <t>第6号  「特集 南都の雅楽」</t>
  </si>
  <si>
    <t>第8号  「特集 聖霊会」</t>
  </si>
  <si>
    <r>
      <t>第7号  「特集 大和の祭文音頭」</t>
    </r>
    <r>
      <rPr>
        <sz val="16"/>
        <color indexed="8"/>
        <rFont val="HG明朝B"/>
        <family val="1"/>
      </rPr>
      <t>ＣＤ・ＤＶＤ付</t>
    </r>
  </si>
  <si>
    <t>江州音頭・河知音頭の源を探る</t>
  </si>
  <si>
    <r>
      <t>特別号 「特集 大和萬歳資料集」　</t>
    </r>
    <r>
      <rPr>
        <sz val="16"/>
        <color indexed="8"/>
        <rFont val="HG明朝B"/>
        <family val="1"/>
      </rPr>
      <t>ＣＤ付</t>
    </r>
  </si>
  <si>
    <r>
      <t>第10号 「特集 大和のわらべ歌」　</t>
    </r>
    <r>
      <rPr>
        <sz val="16"/>
        <color indexed="8"/>
        <rFont val="HG明朝B"/>
        <family val="1"/>
      </rPr>
      <t>ＣＤ付</t>
    </r>
  </si>
  <si>
    <r>
      <t>第12号 「特集 大和の踊歌・祝歌」</t>
    </r>
    <r>
      <rPr>
        <sz val="16"/>
        <color indexed="8"/>
        <rFont val="HG明朝B"/>
        <family val="1"/>
      </rPr>
      <t>ＣＤ付</t>
    </r>
  </si>
  <si>
    <t>550円</t>
  </si>
  <si>
    <t>880円</t>
  </si>
  <si>
    <t>2,200円</t>
  </si>
  <si>
    <t>3,300円</t>
  </si>
  <si>
    <t>第2号  「特集 大和の祝い唄」</t>
  </si>
  <si>
    <t>伊勢音頭が結ぶ大和と伊勢</t>
  </si>
  <si>
    <t>合　　　計</t>
  </si>
  <si>
    <t>目安とお考え下さい</t>
  </si>
  <si>
    <t>メール：</t>
  </si>
  <si>
    <t>FAX：</t>
  </si>
  <si>
    <t>注文書到着後お返事をさせていただきます。</t>
  </si>
  <si>
    <r>
      <t>入力後、印刷していただき、</t>
    </r>
    <r>
      <rPr>
        <b/>
        <sz val="10"/>
        <color indexed="8"/>
        <rFont val="ＭＳ Ｐゴシック"/>
        <family val="3"/>
      </rPr>
      <t>FAX:0742-35-8140</t>
    </r>
    <r>
      <rPr>
        <sz val="10"/>
        <color indexed="8"/>
        <rFont val="ＭＳ Ｐゴシック"/>
        <family val="3"/>
      </rPr>
      <t>にお送りください。</t>
    </r>
  </si>
  <si>
    <r>
      <rPr>
        <b/>
        <sz val="10"/>
        <color indexed="8"/>
        <rFont val="ＭＳ Ｐゴシック"/>
        <family val="3"/>
      </rPr>
      <t>お返事をお送りした後、お振込ください。</t>
    </r>
    <r>
      <rPr>
        <sz val="10"/>
        <color indexed="8"/>
        <rFont val="ＭＳ Ｐゴシック"/>
        <family val="3"/>
      </rPr>
      <t>（送料が変更になる可能性があります。）</t>
    </r>
  </si>
  <si>
    <t>秋篠文化</t>
  </si>
  <si>
    <r>
      <t>送料に
ついて　　</t>
    </r>
  </si>
  <si>
    <t>　　　　特定非営利活動法人 奈良芸能文化協会　 　〒631-8511 奈良市西大寺東町2-4-1 ならファミリー6階（秋篠音楽堂内）
 　　　　　振込先口座番号　郵便局　00920-7-268200　　　   TEL： 0742-35-7070   FAX： 0742-35-8140</t>
  </si>
  <si>
    <t>ご注文冊数の厚さが 58mm までは、｢レターパックライト｣\370となります。
　　※組み合わせにより、｢レターパックプラス｣\520になることがあります。
ご注文冊数の厚さが 58mm 以上は、｢レターパックプラス｣\520になります。
注文書を受領後、受注のお返事をさせていただく際にご連絡します。</t>
  </si>
  <si>
    <r>
      <t>入力後、保存しメール添付していただき、</t>
    </r>
    <r>
      <rPr>
        <b/>
        <sz val="10"/>
        <color indexed="8"/>
        <rFont val="ＭＳ Ｐゴシック"/>
        <family val="3"/>
      </rPr>
      <t xml:space="preserve">akishino@d-kintetsu.co.jp </t>
    </r>
    <r>
      <rPr>
        <sz val="10"/>
        <color indexed="8"/>
        <rFont val="ＭＳ Ｐゴシック"/>
        <family val="3"/>
      </rPr>
      <t>にお送りください。</t>
    </r>
  </si>
  <si>
    <r>
      <rPr>
        <sz val="10"/>
        <color indexed="12"/>
        <rFont val="ＭＳ Ｐゴシック"/>
        <family val="3"/>
      </rPr>
      <t xml:space="preserve">　　　　　　　　　　　　　　　　　　　　　　　　　　　　　　　　　　　　　　　　　　　　　　　　　　　　　　　　　　　　　　 </t>
    </r>
    <r>
      <rPr>
        <sz val="10"/>
        <color indexed="8"/>
        <rFont val="ＭＳ Ｐゴシック"/>
        <family val="3"/>
      </rPr>
      <t>　　　Mail：</t>
    </r>
    <r>
      <rPr>
        <sz val="10"/>
        <color indexed="12"/>
        <rFont val="ＭＳ Ｐゴシック"/>
        <family val="3"/>
      </rPr>
      <t xml:space="preserve"> </t>
    </r>
    <r>
      <rPr>
        <u val="single"/>
        <sz val="11"/>
        <color indexed="12"/>
        <rFont val="ＭＳ Ｐゴシック"/>
        <family val="3"/>
      </rPr>
      <t>akishino@d-kintetsu.co.jp</t>
    </r>
  </si>
  <si>
    <r>
      <t>\370</t>
    </r>
    <r>
      <rPr>
        <sz val="6"/>
        <color indexed="8"/>
        <rFont val="ＭＳ Ｐゴシック"/>
        <family val="3"/>
      </rPr>
      <t>/税込</t>
    </r>
  </si>
  <si>
    <r>
      <t>\520</t>
    </r>
    <r>
      <rPr>
        <sz val="6"/>
        <color indexed="8"/>
        <rFont val="ＭＳ Ｐゴシック"/>
        <family val="3"/>
      </rPr>
      <t>/税込</t>
    </r>
  </si>
  <si>
    <t>ユーパックライト</t>
  </si>
  <si>
    <t>ご希望冊数を
入力ください</t>
  </si>
  <si>
    <t>小　　　計</t>
  </si>
  <si>
    <t>計</t>
  </si>
  <si>
    <t>第13号  「大和の風流芸能」</t>
  </si>
  <si>
    <t>ブルーレイ
3枚組</t>
  </si>
  <si>
    <t>3,500円</t>
  </si>
  <si>
    <r>
      <t>第11号 「特集 大和の仕事歌」　　</t>
    </r>
    <r>
      <rPr>
        <sz val="16"/>
        <color indexed="8"/>
        <rFont val="HG明朝B"/>
        <family val="1"/>
      </rPr>
      <t>ＣＤ付</t>
    </r>
  </si>
  <si>
    <r>
      <t>第13号 「大和の風流芸能」</t>
    </r>
    <r>
      <rPr>
        <sz val="16"/>
        <color indexed="8"/>
        <rFont val="HG明朝B"/>
        <family val="1"/>
      </rPr>
      <t>ブルーレイ3枚組</t>
    </r>
  </si>
  <si>
    <t>3,850円</t>
  </si>
  <si>
    <r>
      <rPr>
        <b/>
        <u val="single"/>
        <sz val="10"/>
        <color indexed="8"/>
        <rFont val="ＭＳ Ｐゴシック"/>
        <family val="3"/>
      </rPr>
      <t>お振込を確認後</t>
    </r>
    <r>
      <rPr>
        <b/>
        <sz val="10"/>
        <color indexed="8"/>
        <rFont val="ＭＳ Ｐゴシック"/>
        <family val="3"/>
      </rPr>
      <t>発送させていただきます。</t>
    </r>
  </si>
  <si>
    <t>＊振込手数料はご負担ください。窓口の青い振替用紙をご利用ください。</t>
  </si>
  <si>
    <t>特定非営利活動法人 奈良芸能文化協会
　振込先口座番号　郵便局　00920-7-268200</t>
  </si>
  <si>
    <t>　　　　　 　</t>
  </si>
  <si>
    <t>〒631-8511 奈良市西大寺東町2-4-1 ならファミリー6階（秋篠音楽堂内）
 　　　　　　   TEL： 0742-35-7070   FAX： 0742-35-8140</t>
  </si>
  <si>
    <r>
      <rPr>
        <sz val="10"/>
        <color indexed="12"/>
        <rFont val="ＭＳ Ｐゴシック"/>
        <family val="3"/>
      </rPr>
      <t xml:space="preserve">　　　　　　　　　　　　　　　　　　　　　　　　　　　　　　　　　　　　　　　　　　　　　　　　　　　　　　　　　　　　　　 </t>
    </r>
    <r>
      <rPr>
        <sz val="10"/>
        <color indexed="8"/>
        <rFont val="ＭＳ Ｐゴシック"/>
        <family val="3"/>
      </rPr>
      <t>　　</t>
    </r>
  </si>
  <si>
    <t>Mail： akishino@d-kintetsu.co.jp</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</si>
</sst>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mm&quot;"/>
    <numFmt numFmtId="178" formatCode="0_ "/>
    <numFmt numFmtId="179" formatCode="0;[Red]0"/>
    <numFmt numFmtId="180" formatCode="[$¥-411]#,##0.00_);[Red]\([$¥-411]#,##0.00\)"/>
    <numFmt numFmtId="181" formatCode="[$¥-411]#,##0.0_);[Red]\([$¥-411]#,##0.0\)"/>
    <numFmt numFmtId="182" formatCode="[$¥-411]#,##0_);[Red]\([$¥-411]#,##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85">
    <font>
      <sz val="11"/>
      <color theme="1"/>
      <name val="Calibri"/>
      <family val="3"/>
    </font>
    <font>
      <sz val="11"/>
      <color indexed="8"/>
      <name val="ＭＳ Ｐゴシック"/>
      <family val="3"/>
    </font>
    <font>
      <sz val="6"/>
      <name val="ＭＳ Ｐゴシック"/>
      <family val="3"/>
    </font>
    <font>
      <sz val="26"/>
      <color indexed="8"/>
      <name val="HGP行書体"/>
      <family val="4"/>
    </font>
    <font>
      <sz val="28"/>
      <color indexed="8"/>
      <name val="HGP創英ﾌﾟﾚｾﾞﾝｽEB"/>
      <family val="1"/>
    </font>
    <font>
      <sz val="28"/>
      <color indexed="8"/>
      <name val="HGP行書体"/>
      <family val="4"/>
    </font>
    <font>
      <sz val="32"/>
      <color indexed="8"/>
      <name val="HGP創英ﾌﾟﾚｾﾞﾝｽEB"/>
      <family val="1"/>
    </font>
    <font>
      <sz val="32"/>
      <color indexed="8"/>
      <name val="HGP行書体"/>
      <family val="4"/>
    </font>
    <font>
      <b/>
      <sz val="10"/>
      <color indexed="8"/>
      <name val="ＭＳ Ｐゴシック"/>
      <family val="3"/>
    </font>
    <font>
      <sz val="10"/>
      <color indexed="8"/>
      <name val="ＭＳ Ｐゴシック"/>
      <family val="3"/>
    </font>
    <font>
      <sz val="16"/>
      <color indexed="8"/>
      <name val="HG明朝B"/>
      <family val="1"/>
    </font>
    <font>
      <u val="single"/>
      <sz val="11"/>
      <color indexed="12"/>
      <name val="ＭＳ Ｐゴシック"/>
      <family val="3"/>
    </font>
    <font>
      <sz val="10"/>
      <color indexed="12"/>
      <name val="ＭＳ Ｐ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HG明朝B"/>
      <family val="1"/>
    </font>
    <font>
      <sz val="9"/>
      <color indexed="8"/>
      <name val="ＭＳ Ｐ明朝"/>
      <family val="1"/>
    </font>
    <font>
      <b/>
      <sz val="9"/>
      <color indexed="8"/>
      <name val="ＭＳ Ｐゴシック"/>
      <family val="3"/>
    </font>
    <font>
      <b/>
      <sz val="12"/>
      <color indexed="8"/>
      <name val="ＭＳ Ｐゴシック"/>
      <family val="3"/>
    </font>
    <font>
      <b/>
      <sz val="14"/>
      <color indexed="8"/>
      <name val="ＭＳ Ｐゴシック"/>
      <family val="3"/>
    </font>
    <font>
      <sz val="12"/>
      <color indexed="8"/>
      <name val="HG明朝B"/>
      <family val="1"/>
    </font>
    <font>
      <sz val="12"/>
      <color indexed="8"/>
      <name val="ＭＳ Ｐゴシック"/>
      <family val="3"/>
    </font>
    <font>
      <sz val="9"/>
      <color indexed="8"/>
      <name val="ＭＳ Ｐゴシック"/>
      <family val="3"/>
    </font>
    <font>
      <sz val="20"/>
      <color indexed="8"/>
      <name val="HGP行書体"/>
      <family val="4"/>
    </font>
    <font>
      <sz val="14"/>
      <color indexed="8"/>
      <name val="ＭＳ Ｐゴシック"/>
      <family val="3"/>
    </font>
    <font>
      <b/>
      <sz val="9.5"/>
      <color indexed="8"/>
      <name val="ＭＳ Ｐゴシック"/>
      <family val="3"/>
    </font>
    <font>
      <sz val="14"/>
      <color indexed="8"/>
      <name val="HG明朝B"/>
      <family val="1"/>
    </font>
    <font>
      <b/>
      <sz val="18"/>
      <color indexed="8"/>
      <name val="ＭＳ Ｐゴシック"/>
      <family val="3"/>
    </font>
    <font>
      <b/>
      <u val="single"/>
      <sz val="10"/>
      <color indexed="8"/>
      <name val="ＭＳ Ｐゴシック"/>
      <family val="3"/>
    </font>
    <font>
      <u val="single"/>
      <sz val="11"/>
      <color indexed="20"/>
      <name val="ＭＳ Ｐゴシック"/>
      <family val="3"/>
    </font>
    <font>
      <sz val="12"/>
      <color indexed="8"/>
      <name val="AR P行書体M"/>
      <family val="1"/>
    </font>
    <font>
      <sz val="14"/>
      <color indexed="8"/>
      <name val="AR P行書体M"/>
      <family val="1"/>
    </font>
    <font>
      <b/>
      <sz val="16"/>
      <color indexed="8"/>
      <name val="ＭＳ Ｐゴシック"/>
      <family val="3"/>
    </font>
    <font>
      <b/>
      <u val="single"/>
      <sz val="16"/>
      <color indexed="8"/>
      <name val="ＭＳ Ｐゴシック"/>
      <family val="3"/>
    </font>
    <font>
      <sz val="8"/>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20"/>
      <color theme="1"/>
      <name val="HG明朝B"/>
      <family val="1"/>
    </font>
    <font>
      <sz val="9"/>
      <color theme="1"/>
      <name val="ＭＳ Ｐ明朝"/>
      <family val="1"/>
    </font>
    <font>
      <b/>
      <sz val="9"/>
      <color theme="1"/>
      <name val="Calibri"/>
      <family val="3"/>
    </font>
    <font>
      <sz val="10"/>
      <color theme="1"/>
      <name val="Calibri"/>
      <family val="3"/>
    </font>
    <font>
      <b/>
      <sz val="14"/>
      <color theme="1"/>
      <name val="Calibri"/>
      <family val="3"/>
    </font>
    <font>
      <sz val="12"/>
      <color theme="1"/>
      <name val="HG明朝B"/>
      <family val="1"/>
    </font>
    <font>
      <sz val="12"/>
      <color theme="1"/>
      <name val="Calibri"/>
      <family val="3"/>
    </font>
    <font>
      <b/>
      <sz val="12"/>
      <color theme="1"/>
      <name val="Calibri"/>
      <family val="3"/>
    </font>
    <font>
      <b/>
      <sz val="10"/>
      <color theme="1"/>
      <name val="Calibri"/>
      <family val="3"/>
    </font>
    <font>
      <sz val="14"/>
      <color theme="1"/>
      <name val="Calibri"/>
      <family val="3"/>
    </font>
    <font>
      <b/>
      <sz val="18"/>
      <color theme="1"/>
      <name val="Calibri"/>
      <family val="3"/>
    </font>
    <font>
      <sz val="14"/>
      <color theme="1"/>
      <name val="HG明朝B"/>
      <family val="1"/>
    </font>
    <font>
      <sz val="9"/>
      <color theme="1"/>
      <name val="Calibri"/>
      <family val="3"/>
    </font>
    <font>
      <b/>
      <sz val="9.5"/>
      <color theme="1"/>
      <name val="Calibri"/>
      <family val="3"/>
    </font>
    <font>
      <sz val="20"/>
      <color theme="1"/>
      <name val="HGP行書体"/>
      <family val="4"/>
    </font>
    <font>
      <sz val="10"/>
      <color theme="1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0F0F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hair"/>
    </border>
    <border>
      <left>
        <color indexed="63"/>
      </left>
      <right style="thin"/>
      <top>
        <color indexed="63"/>
      </top>
      <bottom>
        <color indexed="63"/>
      </bottom>
    </border>
    <border>
      <left style="thin"/>
      <right style="thin"/>
      <top>
        <color indexed="63"/>
      </top>
      <bottom>
        <color indexed="63"/>
      </bottom>
    </border>
    <border>
      <left style="hair"/>
      <right style="thin"/>
      <top style="hair"/>
      <bottom style="medium"/>
    </border>
    <border>
      <left style="hair"/>
      <right style="thin"/>
      <top>
        <color indexed="63"/>
      </top>
      <bottom style="hair"/>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double"/>
      <bottom style="thin"/>
    </border>
    <border>
      <left style="thin"/>
      <right style="thin"/>
      <top style="double"/>
      <bottom style="thin"/>
    </border>
    <border diagonalUp="1">
      <left style="thin"/>
      <right style="thin"/>
      <top style="thin"/>
      <bottom style="thin"/>
      <diagonal style="hair"/>
    </border>
    <border diagonalUp="1">
      <left style="thin"/>
      <right>
        <color indexed="63"/>
      </right>
      <top style="thin"/>
      <bottom style="thin"/>
      <diagonal style="hair"/>
    </border>
    <border>
      <left>
        <color indexed="63"/>
      </left>
      <right>
        <color indexed="63"/>
      </right>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style="thin"/>
      <bottom style="thin"/>
    </border>
    <border>
      <left style="thin"/>
      <right/>
      <top style="thin"/>
      <bottom/>
    </border>
    <border>
      <left/>
      <right/>
      <top style="thin"/>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bottom style="medium"/>
    </border>
    <border>
      <left style="medium"/>
      <right style="thin"/>
      <top>
        <color indexed="63"/>
      </top>
      <bottom>
        <color indexed="63"/>
      </bottom>
    </border>
    <border>
      <left style="medium"/>
      <right style="thin"/>
      <top>
        <color indexed="63"/>
      </top>
      <bottom style="thin"/>
    </border>
    <border>
      <left>
        <color indexed="63"/>
      </left>
      <right style="thin"/>
      <top style="double"/>
      <bottom style="thin"/>
    </border>
    <border diagonalUp="1">
      <left style="thin"/>
      <right style="thin"/>
      <top>
        <color indexed="63"/>
      </top>
      <bottom style="thin"/>
      <diagonal style="hair"/>
    </border>
    <border diagonalUp="1">
      <left style="thin"/>
      <right>
        <color indexed="63"/>
      </right>
      <top>
        <color indexed="63"/>
      </top>
      <bottom style="thin"/>
      <diagonal style="hair"/>
    </border>
    <border>
      <left style="thin"/>
      <right style="thin"/>
      <top style="thin"/>
      <bottom>
        <color indexed="63"/>
      </bottom>
    </border>
    <border>
      <left style="thin"/>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border>
    <border>
      <left/>
      <right/>
      <top/>
      <bottom style="hair"/>
    </border>
    <border>
      <left/>
      <right style="thin"/>
      <top/>
      <bottom style="hair"/>
    </border>
    <border>
      <left style="medium"/>
      <right style="thin"/>
      <top style="thin"/>
      <bottom>
        <color indexed="63"/>
      </bottom>
    </border>
    <border>
      <left style="hair"/>
      <right style="hair"/>
      <top>
        <color indexed="63"/>
      </top>
      <bottom style="hair"/>
    </border>
    <border>
      <left style="medium"/>
      <right>
        <color indexed="63"/>
      </right>
      <top>
        <color indexed="63"/>
      </top>
      <bottom>
        <color indexed="63"/>
      </bottom>
    </border>
    <border>
      <left style="medium"/>
      <right>
        <color indexed="63"/>
      </right>
      <top>
        <color indexed="63"/>
      </top>
      <bottom style="medium"/>
    </border>
    <border>
      <left style="thin"/>
      <right style="medium"/>
      <top style="double"/>
      <bottom style="thin"/>
    </border>
    <border>
      <left style="thin"/>
      <right style="medium"/>
      <top style="thin"/>
      <bottom style="thin"/>
    </border>
    <border>
      <left style="medium"/>
      <right style="medium"/>
      <top>
        <color indexed="63"/>
      </top>
      <bottom style="medium"/>
    </border>
    <border>
      <left style="thin"/>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hair"/>
      <right style="medium"/>
      <top style="medium"/>
      <bottom>
        <color indexed="63"/>
      </bottom>
    </border>
    <border>
      <left style="hair"/>
      <right style="medium"/>
      <top>
        <color indexed="63"/>
      </top>
      <bottom style="medium"/>
    </border>
    <border>
      <left style="medium"/>
      <right style="thin"/>
      <top style="thin"/>
      <bottom style="double"/>
    </border>
    <border>
      <left style="thin"/>
      <right style="thin"/>
      <top style="thin"/>
      <bottom style="double"/>
    </border>
    <border>
      <left style="thin"/>
      <right>
        <color indexed="63"/>
      </right>
      <top style="thin"/>
      <bottom style="double"/>
    </border>
    <border>
      <left style="medium"/>
      <right style="medium"/>
      <top style="medium"/>
      <bottom>
        <color indexed="63"/>
      </bottom>
    </border>
    <border>
      <left style="medium"/>
      <right style="medium"/>
      <top>
        <color indexed="63"/>
      </top>
      <bottom style="double"/>
    </border>
    <border>
      <left>
        <color indexed="63"/>
      </left>
      <right style="thin"/>
      <top style="thin"/>
      <bottom style="double"/>
    </border>
    <border>
      <left style="thin"/>
      <right>
        <color indexed="63"/>
      </right>
      <top style="double"/>
      <bottom>
        <color indexed="63"/>
      </bottom>
    </border>
    <border>
      <left>
        <color indexed="63"/>
      </left>
      <right style="medium"/>
      <top style="double"/>
      <bottom>
        <color indexed="63"/>
      </bottom>
    </border>
    <border>
      <left style="hair"/>
      <right style="hair"/>
      <top style="hair"/>
      <bottom style="medium"/>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hair"/>
      <top style="medium"/>
      <bottom>
        <color indexed="63"/>
      </bottom>
    </border>
    <border>
      <left>
        <color indexed="63"/>
      </left>
      <right style="hair"/>
      <top>
        <color indexed="63"/>
      </top>
      <bottom style="medium"/>
    </border>
    <border>
      <left style="thin"/>
      <right style="medium"/>
      <top>
        <color indexed="63"/>
      </top>
      <bottom style="thin"/>
    </border>
    <border>
      <left style="thin"/>
      <right style="medium"/>
      <top style="thin"/>
      <bottom style="double"/>
    </border>
    <border>
      <left>
        <color indexed="63"/>
      </left>
      <right style="thin"/>
      <top>
        <color indexed="63"/>
      </top>
      <bottom style="double"/>
    </border>
    <border>
      <left>
        <color indexed="63"/>
      </left>
      <right style="thin"/>
      <top style="double"/>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178">
    <xf numFmtId="0" fontId="0" fillId="0" borderId="0" xfId="0" applyFont="1" applyAlignment="1">
      <alignment vertical="center"/>
    </xf>
    <xf numFmtId="0" fontId="0" fillId="33" borderId="0" xfId="0" applyFill="1" applyAlignment="1">
      <alignment vertical="center"/>
    </xf>
    <xf numFmtId="0" fontId="69" fillId="33" borderId="0" xfId="0" applyFont="1" applyFill="1" applyBorder="1" applyAlignment="1">
      <alignment horizontal="left" vertical="center" wrapText="1"/>
    </xf>
    <xf numFmtId="0" fontId="69" fillId="33" borderId="0" xfId="0" applyFont="1" applyFill="1" applyBorder="1" applyAlignment="1">
      <alignment horizontal="right" vertical="center" wrapText="1"/>
    </xf>
    <xf numFmtId="0" fontId="0" fillId="33" borderId="0" xfId="0" applyFill="1" applyAlignment="1">
      <alignment horizontal="right" vertical="center"/>
    </xf>
    <xf numFmtId="0" fontId="0" fillId="33" borderId="0" xfId="0" applyFill="1" applyAlignment="1">
      <alignment/>
    </xf>
    <xf numFmtId="0" fontId="0" fillId="0" borderId="0" xfId="0" applyAlignment="1">
      <alignment/>
    </xf>
    <xf numFmtId="0" fontId="70" fillId="33" borderId="0" xfId="0" applyFont="1" applyFill="1" applyBorder="1" applyAlignment="1">
      <alignment horizontal="left" vertical="top"/>
    </xf>
    <xf numFmtId="0" fontId="0" fillId="0" borderId="10" xfId="0" applyFont="1" applyBorder="1" applyAlignment="1" applyProtection="1">
      <alignment horizontal="center" vertical="center"/>
      <protection/>
    </xf>
    <xf numFmtId="0" fontId="71" fillId="0" borderId="11" xfId="0" applyFont="1" applyBorder="1" applyAlignment="1" applyProtection="1">
      <alignment horizontal="center" vertical="center"/>
      <protection/>
    </xf>
    <xf numFmtId="0" fontId="63" fillId="0" borderId="12" xfId="0" applyFont="1" applyBorder="1" applyAlignment="1" applyProtection="1">
      <alignment horizontal="center" vertical="center"/>
      <protection/>
    </xf>
    <xf numFmtId="38" fontId="72" fillId="0" borderId="13" xfId="0" applyNumberFormat="1" applyFont="1" applyBorder="1" applyAlignment="1" applyProtection="1">
      <alignment horizontal="center" vertical="center"/>
      <protection/>
    </xf>
    <xf numFmtId="0" fontId="0" fillId="0" borderId="0" xfId="0" applyAlignment="1" applyProtection="1">
      <alignment vertical="center"/>
      <protection/>
    </xf>
    <xf numFmtId="0" fontId="63" fillId="0" borderId="0" xfId="0" applyFont="1" applyAlignment="1" applyProtection="1">
      <alignment vertical="center"/>
      <protection/>
    </xf>
    <xf numFmtId="0" fontId="63" fillId="0" borderId="0" xfId="0" applyFont="1" applyAlignment="1" applyProtection="1">
      <alignment horizontal="right" vertical="center"/>
      <protection/>
    </xf>
    <xf numFmtId="0" fontId="72" fillId="0" borderId="0" xfId="0" applyFont="1" applyAlignment="1" applyProtection="1">
      <alignment vertical="center"/>
      <protection/>
    </xf>
    <xf numFmtId="38" fontId="72" fillId="0" borderId="14" xfId="0" applyNumberFormat="1" applyFont="1" applyBorder="1" applyAlignment="1" applyProtection="1">
      <alignment horizontal="center" vertical="center"/>
      <protection/>
    </xf>
    <xf numFmtId="0" fontId="70" fillId="33" borderId="0" xfId="0" applyFont="1" applyFill="1" applyBorder="1" applyAlignment="1">
      <alignment horizontal="left" vertical="top"/>
    </xf>
    <xf numFmtId="0" fontId="70" fillId="33" borderId="0" xfId="0" applyFont="1" applyFill="1" applyBorder="1" applyAlignment="1">
      <alignment horizontal="left" vertical="top"/>
    </xf>
    <xf numFmtId="0" fontId="72" fillId="0" borderId="0" xfId="0" applyFont="1" applyAlignment="1" applyProtection="1">
      <alignment vertical="center"/>
      <protection/>
    </xf>
    <xf numFmtId="0" fontId="72" fillId="0" borderId="0" xfId="0" applyFont="1" applyAlignment="1" applyProtection="1">
      <alignment vertical="center"/>
      <protection/>
    </xf>
    <xf numFmtId="0" fontId="72" fillId="0" borderId="0" xfId="0" applyFont="1" applyAlignment="1" applyProtection="1">
      <alignment vertical="top"/>
      <protection/>
    </xf>
    <xf numFmtId="0" fontId="69" fillId="33" borderId="0" xfId="0" applyFont="1" applyFill="1" applyBorder="1" applyAlignment="1">
      <alignment horizontal="left" wrapText="1"/>
    </xf>
    <xf numFmtId="0" fontId="69" fillId="33" borderId="0" xfId="0" applyFont="1" applyFill="1" applyBorder="1" applyAlignment="1">
      <alignment horizontal="right" wrapText="1"/>
    </xf>
    <xf numFmtId="182" fontId="73" fillId="0" borderId="15" xfId="0" applyNumberFormat="1" applyFont="1" applyBorder="1" applyAlignment="1" applyProtection="1">
      <alignment horizontal="right" vertical="center"/>
      <protection/>
    </xf>
    <xf numFmtId="182" fontId="73" fillId="0" borderId="16" xfId="0" applyNumberFormat="1" applyFont="1" applyBorder="1" applyAlignment="1" applyProtection="1">
      <alignment horizontal="right" vertical="center"/>
      <protection/>
    </xf>
    <xf numFmtId="0" fontId="74" fillId="0" borderId="15" xfId="0" applyFont="1" applyBorder="1" applyAlignment="1" applyProtection="1">
      <alignment horizontal="left" vertical="center"/>
      <protection/>
    </xf>
    <xf numFmtId="0" fontId="74" fillId="0" borderId="16" xfId="0" applyFont="1" applyBorder="1" applyAlignment="1" applyProtection="1">
      <alignment horizontal="left" vertical="center"/>
      <protection/>
    </xf>
    <xf numFmtId="0" fontId="75" fillId="0" borderId="16" xfId="0" applyFont="1" applyBorder="1" applyAlignment="1" applyProtection="1">
      <alignment horizontal="center" vertical="center"/>
      <protection/>
    </xf>
    <xf numFmtId="0" fontId="75" fillId="0" borderId="17" xfId="0" applyFont="1" applyBorder="1" applyAlignment="1" applyProtection="1">
      <alignment horizontal="center" vertical="center"/>
      <protection/>
    </xf>
    <xf numFmtId="0" fontId="63" fillId="34" borderId="18" xfId="0" applyFont="1" applyFill="1" applyBorder="1" applyAlignment="1" applyProtection="1">
      <alignment horizontal="center" vertical="center"/>
      <protection locked="0"/>
    </xf>
    <xf numFmtId="177" fontId="75" fillId="0" borderId="15" xfId="0" applyNumberFormat="1" applyFont="1" applyBorder="1" applyAlignment="1" applyProtection="1">
      <alignment horizontal="center" vertical="center"/>
      <protection/>
    </xf>
    <xf numFmtId="177" fontId="76" fillId="0" borderId="16" xfId="0" applyNumberFormat="1" applyFont="1" applyBorder="1" applyAlignment="1" applyProtection="1">
      <alignment horizontal="center" vertical="center"/>
      <protection/>
    </xf>
    <xf numFmtId="38" fontId="63" fillId="0" borderId="16" xfId="49" applyFont="1" applyBorder="1" applyAlignment="1" applyProtection="1">
      <alignment horizontal="right" vertical="center"/>
      <protection/>
    </xf>
    <xf numFmtId="0" fontId="63" fillId="0" borderId="0" xfId="0" applyFont="1" applyAlignment="1" applyProtection="1">
      <alignment horizontal="left" wrapText="1"/>
      <protection/>
    </xf>
    <xf numFmtId="0" fontId="55" fillId="0" borderId="0" xfId="43" applyAlignment="1" applyProtection="1">
      <alignment horizontal="left" vertical="top"/>
      <protection/>
    </xf>
    <xf numFmtId="0" fontId="76" fillId="0" borderId="19" xfId="0" applyFont="1" applyBorder="1" applyAlignment="1" applyProtection="1">
      <alignment horizontal="left" vertical="center"/>
      <protection locked="0"/>
    </xf>
    <xf numFmtId="0" fontId="76" fillId="0" borderId="20" xfId="0" applyFont="1" applyBorder="1" applyAlignment="1" applyProtection="1">
      <alignment horizontal="left" vertical="center"/>
      <protection locked="0"/>
    </xf>
    <xf numFmtId="0" fontId="76" fillId="0" borderId="21" xfId="0" applyFont="1" applyBorder="1" applyAlignment="1" applyProtection="1">
      <alignment horizontal="left" vertical="center"/>
      <protection locked="0"/>
    </xf>
    <xf numFmtId="0" fontId="76" fillId="0" borderId="22" xfId="0" applyFont="1" applyBorder="1" applyAlignment="1" applyProtection="1">
      <alignment horizontal="left" vertical="center"/>
      <protection locked="0"/>
    </xf>
    <xf numFmtId="0" fontId="76" fillId="0" borderId="23" xfId="0" applyFont="1" applyBorder="1" applyAlignment="1" applyProtection="1">
      <alignment horizontal="left" vertical="center"/>
      <protection locked="0"/>
    </xf>
    <xf numFmtId="0" fontId="76" fillId="0" borderId="24" xfId="0" applyFont="1" applyBorder="1" applyAlignment="1" applyProtection="1">
      <alignment horizontal="left" vertical="center"/>
      <protection locked="0"/>
    </xf>
    <xf numFmtId="0" fontId="74" fillId="0" borderId="25" xfId="0" applyFont="1" applyBorder="1" applyAlignment="1" applyProtection="1">
      <alignment horizontal="left" vertical="center"/>
      <protection/>
    </xf>
    <xf numFmtId="0" fontId="74" fillId="0" borderId="26" xfId="0" applyFont="1" applyBorder="1" applyAlignment="1" applyProtection="1">
      <alignment horizontal="left" vertical="center"/>
      <protection/>
    </xf>
    <xf numFmtId="0" fontId="77" fillId="0" borderId="0" xfId="0" applyFont="1" applyAlignment="1" applyProtection="1">
      <alignment vertical="center"/>
      <protection/>
    </xf>
    <xf numFmtId="0" fontId="72" fillId="0" borderId="0" xfId="0" applyFont="1" applyAlignment="1" applyProtection="1">
      <alignment vertical="center"/>
      <protection/>
    </xf>
    <xf numFmtId="0" fontId="72" fillId="0" borderId="0" xfId="0" applyFont="1" applyAlignment="1" applyProtection="1">
      <alignment vertical="top"/>
      <protection/>
    </xf>
    <xf numFmtId="0" fontId="78" fillId="0" borderId="27" xfId="0" applyFont="1" applyBorder="1" applyAlignment="1" applyProtection="1">
      <alignment horizontal="right" vertical="center"/>
      <protection/>
    </xf>
    <xf numFmtId="0" fontId="78" fillId="0" borderId="28" xfId="0" applyFont="1" applyBorder="1" applyAlignment="1" applyProtection="1">
      <alignment horizontal="right" vertical="center"/>
      <protection/>
    </xf>
    <xf numFmtId="0" fontId="3" fillId="0" borderId="0"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73" fillId="0" borderId="30" xfId="0" applyFont="1" applyBorder="1" applyAlignment="1" applyProtection="1">
      <alignment horizontal="center" vertical="center"/>
      <protection/>
    </xf>
    <xf numFmtId="0" fontId="73" fillId="0" borderId="31" xfId="0" applyFont="1" applyBorder="1" applyAlignment="1" applyProtection="1">
      <alignment horizontal="center" vertical="center"/>
      <protection/>
    </xf>
    <xf numFmtId="0" fontId="73" fillId="0" borderId="32" xfId="0" applyFont="1" applyBorder="1" applyAlignment="1" applyProtection="1">
      <alignment horizontal="center" vertical="center"/>
      <protection/>
    </xf>
    <xf numFmtId="0" fontId="73" fillId="0" borderId="33" xfId="0" applyFont="1" applyBorder="1" applyAlignment="1" applyProtection="1">
      <alignment horizontal="center" vertical="center"/>
      <protection/>
    </xf>
    <xf numFmtId="0" fontId="77" fillId="0" borderId="20" xfId="0" applyFont="1" applyBorder="1" applyAlignment="1" applyProtection="1">
      <alignment horizontal="center" vertical="center" wrapText="1"/>
      <protection/>
    </xf>
    <xf numFmtId="0" fontId="77" fillId="0" borderId="0" xfId="0" applyFont="1" applyBorder="1" applyAlignment="1" applyProtection="1">
      <alignment horizontal="center" vertical="center" wrapText="1"/>
      <protection/>
    </xf>
    <xf numFmtId="0" fontId="77" fillId="0" borderId="20" xfId="0" applyFont="1" applyBorder="1" applyAlignment="1" applyProtection="1">
      <alignment horizontal="left" vertical="center" wrapText="1"/>
      <protection/>
    </xf>
    <xf numFmtId="0" fontId="77" fillId="0" borderId="0" xfId="0" applyFont="1" applyBorder="1" applyAlignment="1" applyProtection="1">
      <alignment horizontal="left" vertical="center" wrapText="1"/>
      <protection/>
    </xf>
    <xf numFmtId="5" fontId="79" fillId="0" borderId="31" xfId="0" applyNumberFormat="1" applyFont="1" applyBorder="1" applyAlignment="1" applyProtection="1">
      <alignment horizontal="right" vertical="center"/>
      <protection/>
    </xf>
    <xf numFmtId="5" fontId="79" fillId="0" borderId="34" xfId="0" applyNumberFormat="1" applyFont="1" applyBorder="1" applyAlignment="1" applyProtection="1">
      <alignment horizontal="right" vertical="center"/>
      <protection/>
    </xf>
    <xf numFmtId="5" fontId="79" fillId="0" borderId="33" xfId="0" applyNumberFormat="1" applyFont="1" applyBorder="1" applyAlignment="1" applyProtection="1">
      <alignment horizontal="right" vertical="center"/>
      <protection/>
    </xf>
    <xf numFmtId="5" fontId="79" fillId="0" borderId="35" xfId="0" applyNumberFormat="1" applyFont="1" applyBorder="1" applyAlignment="1" applyProtection="1">
      <alignment horizontal="right" vertical="center"/>
      <protection/>
    </xf>
    <xf numFmtId="0" fontId="80" fillId="33" borderId="0" xfId="0" applyFont="1" applyFill="1" applyBorder="1" applyAlignment="1">
      <alignment horizontal="left" vertical="top" wrapText="1"/>
    </xf>
    <xf numFmtId="0" fontId="69" fillId="33" borderId="0" xfId="0" applyFont="1" applyFill="1" applyBorder="1" applyAlignment="1">
      <alignment horizontal="left"/>
    </xf>
    <xf numFmtId="5" fontId="71" fillId="0" borderId="12" xfId="0" applyNumberFormat="1" applyFont="1" applyBorder="1" applyAlignment="1" applyProtection="1">
      <alignment horizontal="left" vertical="center" wrapText="1"/>
      <protection/>
    </xf>
    <xf numFmtId="5" fontId="71" fillId="0" borderId="12" xfId="0" applyNumberFormat="1" applyFont="1" applyBorder="1" applyAlignment="1" applyProtection="1">
      <alignment horizontal="left" vertical="center"/>
      <protection/>
    </xf>
    <xf numFmtId="177" fontId="75" fillId="0" borderId="36" xfId="0" applyNumberFormat="1" applyFont="1" applyBorder="1" applyAlignment="1" applyProtection="1">
      <alignment horizontal="center" vertical="center"/>
      <protection/>
    </xf>
    <xf numFmtId="0" fontId="80" fillId="33" borderId="0" xfId="0" applyFont="1" applyFill="1" applyAlignment="1">
      <alignment horizontal="left" vertical="top"/>
    </xf>
    <xf numFmtId="0" fontId="63" fillId="33" borderId="0" xfId="0" applyFont="1" applyFill="1" applyAlignment="1">
      <alignment horizontal="center" vertical="center" wrapText="1"/>
    </xf>
    <xf numFmtId="0" fontId="70" fillId="33" borderId="0" xfId="0" applyFont="1" applyFill="1" applyBorder="1" applyAlignment="1">
      <alignment horizontal="left" vertical="top"/>
    </xf>
    <xf numFmtId="0" fontId="70" fillId="33" borderId="0" xfId="0" applyFont="1" applyFill="1" applyBorder="1" applyAlignment="1">
      <alignment horizontal="left" vertical="top" wrapText="1"/>
    </xf>
    <xf numFmtId="0" fontId="76" fillId="0" borderId="37" xfId="0" applyFont="1" applyBorder="1" applyAlignment="1" applyProtection="1">
      <alignment horizontal="left" vertical="center"/>
      <protection locked="0"/>
    </xf>
    <xf numFmtId="0" fontId="76" fillId="0" borderId="38" xfId="0" applyFont="1" applyBorder="1" applyAlignment="1" applyProtection="1">
      <alignment horizontal="left" vertical="center"/>
      <protection locked="0"/>
    </xf>
    <xf numFmtId="0" fontId="76" fillId="0" borderId="39" xfId="0" applyFont="1" applyBorder="1" applyAlignment="1" applyProtection="1">
      <alignment horizontal="left" vertical="center"/>
      <protection locked="0"/>
    </xf>
    <xf numFmtId="0" fontId="76" fillId="0" borderId="0" xfId="0" applyFont="1" applyBorder="1" applyAlignment="1" applyProtection="1">
      <alignment horizontal="left" vertical="center"/>
      <protection locked="0"/>
    </xf>
    <xf numFmtId="0" fontId="76" fillId="0" borderId="40" xfId="0" applyFont="1" applyBorder="1" applyAlignment="1" applyProtection="1">
      <alignment horizontal="left" vertical="center"/>
      <protection locked="0"/>
    </xf>
    <xf numFmtId="0" fontId="76" fillId="0" borderId="29" xfId="0" applyFont="1" applyBorder="1" applyAlignment="1" applyProtection="1">
      <alignment horizontal="left" vertical="center"/>
      <protection locked="0"/>
    </xf>
    <xf numFmtId="0" fontId="76" fillId="0" borderId="41" xfId="0" applyFont="1" applyBorder="1" applyAlignment="1" applyProtection="1">
      <alignment horizontal="left" vertical="center"/>
      <protection locked="0"/>
    </xf>
    <xf numFmtId="0" fontId="0" fillId="0" borderId="42"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177" fontId="75" fillId="0" borderId="44" xfId="0" applyNumberFormat="1" applyFont="1" applyBorder="1" applyAlignment="1" applyProtection="1">
      <alignment horizontal="center" vertical="center"/>
      <protection/>
    </xf>
    <xf numFmtId="0" fontId="78" fillId="0" borderId="45" xfId="0" applyFont="1" applyBorder="1" applyAlignment="1" applyProtection="1">
      <alignment horizontal="right" vertical="center"/>
      <protection/>
    </xf>
    <xf numFmtId="0" fontId="78" fillId="0" borderId="46" xfId="0" applyFont="1" applyBorder="1" applyAlignment="1" applyProtection="1">
      <alignment horizontal="right" vertical="center"/>
      <protection/>
    </xf>
    <xf numFmtId="0" fontId="0" fillId="0" borderId="31"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47" xfId="0" applyFont="1" applyBorder="1" applyAlignment="1" applyProtection="1">
      <alignment horizontal="center" vertical="center"/>
      <protection/>
    </xf>
    <xf numFmtId="0" fontId="0" fillId="0" borderId="48" xfId="0" applyFont="1" applyBorder="1" applyAlignment="1" applyProtection="1">
      <alignment horizontal="center" vertical="center"/>
      <protection/>
    </xf>
    <xf numFmtId="0" fontId="75" fillId="0" borderId="47" xfId="0" applyFont="1" applyBorder="1" applyAlignment="1" applyProtection="1">
      <alignment horizontal="center" vertical="center"/>
      <protection/>
    </xf>
    <xf numFmtId="0" fontId="75" fillId="0" borderId="48" xfId="0" applyFont="1" applyBorder="1" applyAlignment="1" applyProtection="1">
      <alignment horizontal="center" vertical="center"/>
      <protection/>
    </xf>
    <xf numFmtId="0" fontId="76" fillId="0" borderId="49" xfId="0" applyFont="1" applyBorder="1" applyAlignment="1" applyProtection="1">
      <alignment horizontal="left" vertical="center"/>
      <protection locked="0"/>
    </xf>
    <xf numFmtId="0" fontId="76" fillId="0" borderId="50" xfId="0" applyFont="1" applyBorder="1" applyAlignment="1" applyProtection="1">
      <alignment horizontal="left" vertical="center"/>
      <protection locked="0"/>
    </xf>
    <xf numFmtId="0" fontId="76" fillId="0" borderId="51" xfId="0" applyFont="1" applyBorder="1" applyAlignment="1" applyProtection="1">
      <alignment horizontal="left" vertical="center"/>
      <protection locked="0"/>
    </xf>
    <xf numFmtId="0" fontId="76" fillId="0" borderId="52" xfId="0" applyFont="1" applyBorder="1" applyAlignment="1" applyProtection="1">
      <alignment horizontal="left" vertical="center"/>
      <protection locked="0"/>
    </xf>
    <xf numFmtId="0" fontId="76" fillId="0" borderId="11" xfId="0" applyFont="1" applyBorder="1" applyAlignment="1" applyProtection="1">
      <alignment horizontal="left" vertical="center"/>
      <protection locked="0"/>
    </xf>
    <xf numFmtId="0" fontId="76" fillId="0" borderId="53" xfId="0" applyFont="1" applyBorder="1" applyAlignment="1" applyProtection="1">
      <alignment horizontal="left" vertical="center"/>
      <protection locked="0"/>
    </xf>
    <xf numFmtId="0" fontId="76" fillId="0" borderId="54" xfId="0" applyFont="1" applyBorder="1" applyAlignment="1" applyProtection="1">
      <alignment horizontal="left" vertical="center"/>
      <protection locked="0"/>
    </xf>
    <xf numFmtId="0" fontId="76" fillId="0" borderId="55" xfId="0" applyFont="1" applyBorder="1" applyAlignment="1" applyProtection="1">
      <alignment horizontal="left" vertical="center"/>
      <protection locked="0"/>
    </xf>
    <xf numFmtId="0" fontId="76" fillId="0" borderId="56" xfId="0" applyFont="1" applyBorder="1" applyAlignment="1" applyProtection="1">
      <alignment horizontal="left" vertical="center"/>
      <protection locked="0"/>
    </xf>
    <xf numFmtId="0" fontId="0" fillId="0" borderId="57" xfId="0" applyFont="1" applyBorder="1" applyAlignment="1" applyProtection="1">
      <alignment horizontal="center" vertical="center" wrapText="1"/>
      <protection/>
    </xf>
    <xf numFmtId="0" fontId="0" fillId="0" borderId="42"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38" fontId="81" fillId="0" borderId="58" xfId="0" applyNumberFormat="1" applyFont="1" applyBorder="1" applyAlignment="1" applyProtection="1">
      <alignment horizontal="center" vertical="center" wrapText="1"/>
      <protection/>
    </xf>
    <xf numFmtId="0" fontId="76" fillId="0" borderId="59" xfId="0" applyFont="1" applyBorder="1" applyAlignment="1" applyProtection="1">
      <alignment horizontal="center" vertical="center"/>
      <protection/>
    </xf>
    <xf numFmtId="0" fontId="76" fillId="0" borderId="60" xfId="0" applyFont="1" applyBorder="1" applyAlignment="1" applyProtection="1">
      <alignment horizontal="center" vertical="center"/>
      <protection/>
    </xf>
    <xf numFmtId="0" fontId="71" fillId="0" borderId="0" xfId="0" applyFont="1" applyBorder="1" applyAlignment="1" applyProtection="1">
      <alignment horizontal="left" vertical="center" wrapText="1"/>
      <protection/>
    </xf>
    <xf numFmtId="0" fontId="82" fillId="0" borderId="0" xfId="0" applyFont="1" applyBorder="1" applyAlignment="1" applyProtection="1">
      <alignment horizontal="left" vertical="center" wrapText="1"/>
      <protection/>
    </xf>
    <xf numFmtId="0" fontId="82" fillId="0" borderId="29" xfId="0" applyFont="1" applyBorder="1" applyAlignment="1" applyProtection="1">
      <alignment horizontal="left" vertical="center" wrapText="1"/>
      <protection/>
    </xf>
    <xf numFmtId="38" fontId="76" fillId="0" borderId="12" xfId="0" applyNumberFormat="1" applyFont="1" applyBorder="1" applyAlignment="1" applyProtection="1">
      <alignment horizontal="center" vertical="center"/>
      <protection/>
    </xf>
    <xf numFmtId="0" fontId="63" fillId="0" borderId="50" xfId="0" applyFont="1" applyBorder="1" applyAlignment="1" applyProtection="1">
      <alignment horizontal="center" vertical="center"/>
      <protection/>
    </xf>
    <xf numFmtId="0" fontId="63" fillId="0" borderId="51" xfId="0" applyFont="1" applyBorder="1" applyAlignment="1" applyProtection="1">
      <alignment horizontal="center" vertical="center"/>
      <protection/>
    </xf>
    <xf numFmtId="5" fontId="73" fillId="0" borderId="52" xfId="0" applyNumberFormat="1" applyFont="1" applyBorder="1" applyAlignment="1" applyProtection="1">
      <alignment horizontal="right" vertical="center"/>
      <protection/>
    </xf>
    <xf numFmtId="5" fontId="73" fillId="0" borderId="40" xfId="0" applyNumberFormat="1" applyFont="1" applyBorder="1" applyAlignment="1" applyProtection="1">
      <alignment horizontal="right" vertical="center"/>
      <protection/>
    </xf>
    <xf numFmtId="182" fontId="73" fillId="0" borderId="26" xfId="0" applyNumberFormat="1" applyFont="1" applyBorder="1" applyAlignment="1" applyProtection="1">
      <alignment horizontal="right" vertical="center"/>
      <protection/>
    </xf>
    <xf numFmtId="182" fontId="73" fillId="0" borderId="61" xfId="0" applyNumberFormat="1" applyFont="1" applyBorder="1" applyAlignment="1" applyProtection="1">
      <alignment horizontal="right" vertical="center"/>
      <protection/>
    </xf>
    <xf numFmtId="182" fontId="73" fillId="0" borderId="62" xfId="0" applyNumberFormat="1" applyFont="1" applyBorder="1" applyAlignment="1" applyProtection="1">
      <alignment horizontal="right" vertical="center"/>
      <protection/>
    </xf>
    <xf numFmtId="38" fontId="63" fillId="0" borderId="26" xfId="49" applyFont="1" applyBorder="1" applyAlignment="1" applyProtection="1">
      <alignment horizontal="right" vertical="center"/>
      <protection/>
    </xf>
    <xf numFmtId="0" fontId="63" fillId="34" borderId="63" xfId="0" applyFont="1" applyFill="1" applyBorder="1" applyAlignment="1" applyProtection="1">
      <alignment horizontal="center" vertical="center"/>
      <protection locked="0"/>
    </xf>
    <xf numFmtId="0" fontId="63" fillId="0" borderId="19" xfId="0" applyFont="1" applyBorder="1" applyAlignment="1" applyProtection="1">
      <alignment horizontal="center" vertical="center"/>
      <protection/>
    </xf>
    <xf numFmtId="0" fontId="63" fillId="0" borderId="21" xfId="0" applyFont="1" applyBorder="1" applyAlignment="1" applyProtection="1">
      <alignment horizontal="center" vertical="center"/>
      <protection/>
    </xf>
    <xf numFmtId="0" fontId="63" fillId="0" borderId="64" xfId="0" applyFont="1" applyBorder="1" applyAlignment="1" applyProtection="1">
      <alignment horizontal="center" vertical="center"/>
      <protection/>
    </xf>
    <xf numFmtId="0" fontId="63" fillId="0" borderId="65" xfId="0" applyFont="1" applyBorder="1" applyAlignment="1" applyProtection="1">
      <alignment horizontal="center" vertical="center"/>
      <protection/>
    </xf>
    <xf numFmtId="0" fontId="63" fillId="0" borderId="31" xfId="0" applyFont="1" applyBorder="1" applyAlignment="1" applyProtection="1">
      <alignment horizontal="center" vertical="center"/>
      <protection/>
    </xf>
    <xf numFmtId="0" fontId="63" fillId="0" borderId="66" xfId="0" applyFont="1" applyBorder="1" applyAlignment="1" applyProtection="1">
      <alignment horizontal="center" vertical="center"/>
      <protection/>
    </xf>
    <xf numFmtId="0" fontId="63" fillId="34" borderId="67" xfId="0" applyFont="1" applyFill="1" applyBorder="1" applyAlignment="1" applyProtection="1">
      <alignment horizontal="center" vertical="center"/>
      <protection/>
    </xf>
    <xf numFmtId="0" fontId="63" fillId="34" borderId="68" xfId="0" applyFont="1" applyFill="1" applyBorder="1" applyAlignment="1" applyProtection="1">
      <alignment horizontal="center" vertical="center"/>
      <protection/>
    </xf>
    <xf numFmtId="177" fontId="76" fillId="0" borderId="16" xfId="0" applyNumberFormat="1" applyFont="1" applyFill="1" applyBorder="1" applyAlignment="1" applyProtection="1">
      <alignment horizontal="center" vertical="center"/>
      <protection/>
    </xf>
    <xf numFmtId="0" fontId="74" fillId="0" borderId="69" xfId="0" applyFont="1" applyBorder="1" applyAlignment="1" applyProtection="1">
      <alignment horizontal="left" vertical="center"/>
      <protection/>
    </xf>
    <xf numFmtId="0" fontId="74" fillId="0" borderId="70" xfId="0" applyFont="1" applyBorder="1" applyAlignment="1" applyProtection="1">
      <alignment horizontal="left" vertical="center"/>
      <protection/>
    </xf>
    <xf numFmtId="0" fontId="75" fillId="0" borderId="16" xfId="0" applyFont="1" applyBorder="1" applyAlignment="1" applyProtection="1">
      <alignment horizontal="center" vertical="center" wrapText="1"/>
      <protection/>
    </xf>
    <xf numFmtId="0" fontId="75" fillId="0" borderId="70" xfId="0" applyFont="1" applyBorder="1" applyAlignment="1" applyProtection="1">
      <alignment horizontal="center" vertical="center"/>
      <protection/>
    </xf>
    <xf numFmtId="0" fontId="75" fillId="0" borderId="71" xfId="0" applyFont="1" applyBorder="1" applyAlignment="1" applyProtection="1">
      <alignment horizontal="center" vertical="center"/>
      <protection/>
    </xf>
    <xf numFmtId="0" fontId="63" fillId="34" borderId="72" xfId="0" applyFont="1" applyFill="1" applyBorder="1" applyAlignment="1" applyProtection="1">
      <alignment horizontal="center" vertical="center"/>
      <protection locked="0"/>
    </xf>
    <xf numFmtId="0" fontId="63" fillId="34" borderId="73" xfId="0" applyFont="1" applyFill="1" applyBorder="1" applyAlignment="1" applyProtection="1">
      <alignment horizontal="center" vertical="center"/>
      <protection locked="0"/>
    </xf>
    <xf numFmtId="177" fontId="75" fillId="0" borderId="53" xfId="0" applyNumberFormat="1" applyFont="1" applyBorder="1" applyAlignment="1" applyProtection="1">
      <alignment horizontal="center" vertical="center"/>
      <protection/>
    </xf>
    <xf numFmtId="177" fontId="75" fillId="0" borderId="74" xfId="0" applyNumberFormat="1" applyFont="1" applyBorder="1" applyAlignment="1" applyProtection="1">
      <alignment horizontal="center" vertical="center"/>
      <protection/>
    </xf>
    <xf numFmtId="0" fontId="75" fillId="0" borderId="27" xfId="0" applyFont="1" applyBorder="1" applyAlignment="1" applyProtection="1">
      <alignment horizontal="right" vertical="center"/>
      <protection/>
    </xf>
    <xf numFmtId="0" fontId="75" fillId="0" borderId="28" xfId="0" applyFont="1" applyBorder="1" applyAlignment="1" applyProtection="1">
      <alignment horizontal="right" vertical="center"/>
      <protection/>
    </xf>
    <xf numFmtId="5" fontId="73" fillId="0" borderId="75" xfId="0" applyNumberFormat="1" applyFont="1" applyBorder="1" applyAlignment="1" applyProtection="1">
      <alignment horizontal="right" vertical="center"/>
      <protection/>
    </xf>
    <xf numFmtId="5" fontId="73" fillId="0" borderId="76" xfId="0" applyNumberFormat="1" applyFont="1" applyBorder="1" applyAlignment="1" applyProtection="1">
      <alignment horizontal="right" vertical="center"/>
      <protection/>
    </xf>
    <xf numFmtId="5" fontId="73" fillId="0" borderId="64" xfId="0" applyNumberFormat="1" applyFont="1" applyBorder="1" applyAlignment="1" applyProtection="1">
      <alignment horizontal="right" vertical="center"/>
      <protection/>
    </xf>
    <xf numFmtId="5" fontId="73" fillId="0" borderId="65" xfId="0" applyNumberFormat="1" applyFont="1" applyBorder="1" applyAlignment="1" applyProtection="1">
      <alignment horizontal="right" vertical="center"/>
      <protection/>
    </xf>
    <xf numFmtId="177" fontId="76" fillId="0" borderId="26" xfId="0" applyNumberFormat="1" applyFont="1" applyBorder="1" applyAlignment="1" applyProtection="1">
      <alignment horizontal="center" vertical="center"/>
      <protection/>
    </xf>
    <xf numFmtId="38" fontId="81" fillId="0" borderId="77" xfId="0" applyNumberFormat="1" applyFont="1" applyFill="1" applyBorder="1" applyAlignment="1" applyProtection="1">
      <alignment horizontal="center" vertical="center"/>
      <protection/>
    </xf>
    <xf numFmtId="0" fontId="83" fillId="0" borderId="78" xfId="0" applyFont="1" applyBorder="1" applyAlignment="1" applyProtection="1">
      <alignment horizontal="center" vertical="center"/>
      <protection/>
    </xf>
    <xf numFmtId="0" fontId="83" fillId="0" borderId="20" xfId="0" applyFont="1" applyBorder="1" applyAlignment="1" applyProtection="1">
      <alignment horizontal="center" vertical="center"/>
      <protection/>
    </xf>
    <xf numFmtId="0" fontId="83" fillId="0" borderId="79" xfId="0" applyFont="1" applyBorder="1" applyAlignment="1" applyProtection="1">
      <alignment horizontal="center" vertical="center"/>
      <protection/>
    </xf>
    <xf numFmtId="0" fontId="83" fillId="0" borderId="80" xfId="0" applyFont="1" applyBorder="1" applyAlignment="1" applyProtection="1">
      <alignment horizontal="center" vertical="center"/>
      <protection/>
    </xf>
    <xf numFmtId="0" fontId="71" fillId="34" borderId="78" xfId="0" applyFont="1" applyFill="1" applyBorder="1" applyAlignment="1" applyProtection="1">
      <alignment horizontal="right" vertical="center" wrapText="1"/>
      <protection/>
    </xf>
    <xf numFmtId="0" fontId="71" fillId="34" borderId="81" xfId="0" applyFont="1" applyFill="1" applyBorder="1" applyAlignment="1" applyProtection="1">
      <alignment horizontal="right" vertical="center"/>
      <protection/>
    </xf>
    <xf numFmtId="0" fontId="71" fillId="34" borderId="60" xfId="0" applyFont="1" applyFill="1" applyBorder="1" applyAlignment="1" applyProtection="1">
      <alignment horizontal="right" vertical="center"/>
      <protection/>
    </xf>
    <xf numFmtId="0" fontId="71" fillId="34" borderId="82" xfId="0" applyFont="1" applyFill="1" applyBorder="1" applyAlignment="1" applyProtection="1">
      <alignment horizontal="right" vertical="center"/>
      <protection/>
    </xf>
    <xf numFmtId="177" fontId="76" fillId="0" borderId="48" xfId="0" applyNumberFormat="1" applyFont="1" applyBorder="1" applyAlignment="1" applyProtection="1">
      <alignment horizontal="center" vertical="center"/>
      <protection/>
    </xf>
    <xf numFmtId="177" fontId="76" fillId="0" borderId="70" xfId="0" applyNumberFormat="1" applyFont="1" applyBorder="1" applyAlignment="1" applyProtection="1">
      <alignment horizontal="center" vertical="center"/>
      <protection/>
    </xf>
    <xf numFmtId="38" fontId="63" fillId="0" borderId="48" xfId="49" applyFont="1" applyBorder="1" applyAlignment="1" applyProtection="1">
      <alignment horizontal="right" vertical="center"/>
      <protection/>
    </xf>
    <xf numFmtId="38" fontId="63" fillId="0" borderId="70" xfId="49" applyFont="1" applyBorder="1" applyAlignment="1" applyProtection="1">
      <alignment horizontal="right" vertical="center"/>
      <protection/>
    </xf>
    <xf numFmtId="182" fontId="73" fillId="0" borderId="48" xfId="0" applyNumberFormat="1" applyFont="1" applyBorder="1" applyAlignment="1" applyProtection="1">
      <alignment horizontal="right" vertical="center"/>
      <protection/>
    </xf>
    <xf numFmtId="182" fontId="73" fillId="0" borderId="83" xfId="0" applyNumberFormat="1" applyFont="1" applyBorder="1" applyAlignment="1" applyProtection="1">
      <alignment horizontal="right" vertical="center"/>
      <protection/>
    </xf>
    <xf numFmtId="182" fontId="73" fillId="0" borderId="70" xfId="0" applyNumberFormat="1" applyFont="1" applyBorder="1" applyAlignment="1" applyProtection="1">
      <alignment horizontal="right" vertical="center"/>
      <protection/>
    </xf>
    <xf numFmtId="182" fontId="73" fillId="0" borderId="84" xfId="0" applyNumberFormat="1" applyFont="1" applyBorder="1" applyAlignment="1" applyProtection="1">
      <alignment horizontal="right" vertical="center"/>
      <protection/>
    </xf>
    <xf numFmtId="0" fontId="74" fillId="0" borderId="59" xfId="0" applyFont="1" applyBorder="1" applyAlignment="1" applyProtection="1">
      <alignment horizontal="center" vertical="center"/>
      <protection/>
    </xf>
    <xf numFmtId="0" fontId="74" fillId="0" borderId="0" xfId="0" applyFont="1" applyBorder="1" applyAlignment="1" applyProtection="1">
      <alignment horizontal="center" vertical="center"/>
      <protection/>
    </xf>
    <xf numFmtId="0" fontId="74" fillId="0" borderId="11" xfId="0" applyFont="1" applyBorder="1" applyAlignment="1" applyProtection="1">
      <alignment horizontal="center" vertical="center"/>
      <protection/>
    </xf>
    <xf numFmtId="0" fontId="74" fillId="0" borderId="79" xfId="0" applyFont="1" applyBorder="1" applyAlignment="1" applyProtection="1">
      <alignment horizontal="center" vertical="center"/>
      <protection/>
    </xf>
    <xf numFmtId="0" fontId="74" fillId="0" borderId="80" xfId="0" applyFont="1" applyBorder="1" applyAlignment="1" applyProtection="1">
      <alignment horizontal="center" vertical="center"/>
      <protection/>
    </xf>
    <xf numFmtId="0" fontId="74" fillId="0" borderId="85" xfId="0" applyFont="1" applyBorder="1" applyAlignment="1" applyProtection="1">
      <alignment horizontal="center" vertical="center"/>
      <protection/>
    </xf>
    <xf numFmtId="177" fontId="76" fillId="0" borderId="75" xfId="0" applyNumberFormat="1" applyFont="1" applyBorder="1" applyAlignment="1" applyProtection="1">
      <alignment horizontal="center" vertical="center"/>
      <protection/>
    </xf>
    <xf numFmtId="177" fontId="76" fillId="0" borderId="86" xfId="0" applyNumberFormat="1" applyFont="1" applyBorder="1" applyAlignment="1" applyProtection="1">
      <alignment horizontal="center" vertical="center"/>
      <protection/>
    </xf>
    <xf numFmtId="177" fontId="76" fillId="0" borderId="64" xfId="0" applyNumberFormat="1" applyFont="1" applyBorder="1" applyAlignment="1" applyProtection="1">
      <alignment horizontal="center" vertical="center"/>
      <protection/>
    </xf>
    <xf numFmtId="177" fontId="76" fillId="0" borderId="85" xfId="0" applyNumberFormat="1" applyFont="1" applyBorder="1" applyAlignment="1" applyProtection="1">
      <alignment horizontal="center" vertical="center"/>
      <protection/>
    </xf>
    <xf numFmtId="0" fontId="8"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0" fontId="72" fillId="0" borderId="0" xfId="0" applyFont="1" applyAlignment="1" applyProtection="1">
      <alignment horizontal="center" vertical="top"/>
      <protection/>
    </xf>
    <xf numFmtId="0" fontId="72" fillId="0" borderId="0" xfId="0" applyFont="1" applyAlignment="1" applyProtection="1">
      <alignment horizontal="center" vertical="top" wrapText="1"/>
      <protection/>
    </xf>
    <xf numFmtId="0" fontId="84" fillId="0" borderId="0" xfId="43" applyFont="1" applyAlignment="1" applyProtection="1">
      <alignment horizontal="left" vertical="top"/>
      <protection/>
    </xf>
    <xf numFmtId="0" fontId="63" fillId="0" borderId="0" xfId="0" applyFont="1" applyAlignment="1" applyProtection="1">
      <alignment wrapText="1"/>
      <protection/>
    </xf>
    <xf numFmtId="0" fontId="55" fillId="0" borderId="0" xfId="43" applyAlignment="1" applyProtection="1">
      <alignment horizont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font>
        <b/>
        <i val="0"/>
        <color rgb="FFFF0000"/>
      </font>
      <fill>
        <patternFill>
          <bgColor rgb="FFFFFF00"/>
        </patternFill>
      </fill>
    </dxf>
    <dxf>
      <fill>
        <patternFill>
          <bgColor rgb="FFFFFF00"/>
        </patternFill>
      </fill>
    </dxf>
    <dxf>
      <font>
        <b/>
        <i val="0"/>
        <name val="ＭＳ Ｐゴシック"/>
        <color rgb="FFC00000"/>
      </font>
      <fill>
        <patternFill>
          <bgColor rgb="FFFFFF00"/>
        </patternFill>
      </fill>
    </dxf>
    <dxf>
      <font>
        <b/>
        <i val="0"/>
        <color rgb="FFFF0000"/>
      </font>
      <fill>
        <patternFill>
          <bgColor rgb="FFFFFF00"/>
        </patternFill>
      </fill>
    </dxf>
    <dxf>
      <fill>
        <patternFill>
          <bgColor rgb="FFFFFF00"/>
        </patternFill>
      </fill>
    </dxf>
    <dxf>
      <font>
        <b/>
        <i val="0"/>
        <name val="ＭＳ Ｐゴシック"/>
        <color rgb="FFC00000"/>
      </font>
      <fill>
        <patternFill>
          <bgColor rgb="FFFFFF00"/>
        </patternFill>
      </fill>
    </dxf>
    <dxf>
      <font>
        <b/>
        <i val="0"/>
        <color rgb="FFC00000"/>
      </font>
      <fill>
        <patternFill>
          <bgColor rgb="FFFFFF00"/>
        </patternFill>
      </fill>
      <border/>
    </dxf>
    <dxf>
      <numFmt numFmtId="178" formatCode="0_ "/>
      <fill>
        <patternFill>
          <bgColor rgb="FFFFFF00"/>
        </patternFill>
      </fill>
      <border/>
    </dxf>
    <dxf>
      <font>
        <b/>
        <i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295275</xdr:colOff>
      <xdr:row>2</xdr:row>
      <xdr:rowOff>238125</xdr:rowOff>
    </xdr:from>
    <xdr:to>
      <xdr:col>9</xdr:col>
      <xdr:colOff>409575</xdr:colOff>
      <xdr:row>27</xdr:row>
      <xdr:rowOff>142875</xdr:rowOff>
    </xdr:to>
    <xdr:sp>
      <xdr:nvSpPr>
        <xdr:cNvPr id="1" name="テキスト ボックス 2"/>
        <xdr:cNvSpPr txBox="1">
          <a:spLocks noChangeArrowheads="1"/>
        </xdr:cNvSpPr>
      </xdr:nvSpPr>
      <xdr:spPr>
        <a:xfrm>
          <a:off x="5257800" y="838200"/>
          <a:ext cx="542925" cy="4857750"/>
        </a:xfrm>
        <a:prstGeom prst="rect">
          <a:avLst/>
        </a:prstGeom>
        <a:solidFill>
          <a:srgbClr val="FFFFFF"/>
        </a:solidFill>
        <a:ln w="9525" cmpd="sng">
          <a:noFill/>
        </a:ln>
      </xdr:spPr>
      <xdr:txBody>
        <a:bodyPr vertOverflow="clip" wrap="square" vert="wordArtVertRtl"/>
        <a:p>
          <a:pPr algn="r">
            <a:defRPr/>
          </a:pPr>
          <a:r>
            <a:rPr lang="en-US" cap="none" sz="1200" b="0" i="0" u="none" baseline="0">
              <a:solidFill>
                <a:srgbClr val="000000"/>
              </a:solidFill>
              <a:latin typeface="AR P行書体M"/>
              <a:ea typeface="AR P行書体M"/>
              <a:cs typeface="AR P行書体M"/>
            </a:rPr>
            <a:t>伝統芸能公演を開催するとともに各テーマに</a:t>
          </a:r>
          <a:r>
            <a:rPr lang="en-US" cap="none" sz="1200" b="0" i="0" u="none" baseline="0">
              <a:solidFill>
                <a:srgbClr val="000000"/>
              </a:solidFill>
              <a:latin typeface="AR P行書体M"/>
              <a:ea typeface="AR P行書体M"/>
              <a:cs typeface="AR P行書体M"/>
            </a:rPr>
            <a:t>
</a:t>
          </a:r>
          <a:r>
            <a:rPr lang="en-US" cap="none" sz="1200" b="0" i="0" u="none" baseline="0">
              <a:solidFill>
                <a:srgbClr val="000000"/>
              </a:solidFill>
              <a:latin typeface="AR P行書体M"/>
              <a:ea typeface="AR P行書体M"/>
              <a:cs typeface="AR P行書体M"/>
            </a:rPr>
            <a:t>ついて記述した紀要「秋篠文化」を発刊しています。</a:t>
          </a:r>
        </a:p>
      </xdr:txBody>
    </xdr:sp>
    <xdr:clientData/>
  </xdr:twoCellAnchor>
  <xdr:twoCellAnchor>
    <xdr:from>
      <xdr:col>0</xdr:col>
      <xdr:colOff>9525</xdr:colOff>
      <xdr:row>20</xdr:row>
      <xdr:rowOff>28575</xdr:rowOff>
    </xdr:from>
    <xdr:to>
      <xdr:col>7</xdr:col>
      <xdr:colOff>457200</xdr:colOff>
      <xdr:row>29</xdr:row>
      <xdr:rowOff>38100</xdr:rowOff>
    </xdr:to>
    <xdr:sp>
      <xdr:nvSpPr>
        <xdr:cNvPr id="2" name="テキスト ボックス 3"/>
        <xdr:cNvSpPr txBox="1">
          <a:spLocks noChangeArrowheads="1"/>
        </xdr:cNvSpPr>
      </xdr:nvSpPr>
      <xdr:spPr>
        <a:xfrm>
          <a:off x="9525" y="4181475"/>
          <a:ext cx="4876800" cy="1809750"/>
        </a:xfrm>
        <a:prstGeom prst="rect">
          <a:avLst/>
        </a:prstGeom>
        <a:noFill/>
        <a:ln w="9525" cmpd="sng">
          <a:noFill/>
        </a:ln>
      </xdr:spPr>
      <xdr:txBody>
        <a:bodyPr vertOverflow="clip" wrap="square"/>
        <a:p>
          <a:pPr algn="l">
            <a:defRPr/>
          </a:pPr>
          <a:r>
            <a:rPr lang="en-US" cap="none" sz="1400" b="0" i="0" u="none" baseline="0">
              <a:solidFill>
                <a:srgbClr val="000000"/>
              </a:solidFill>
              <a:latin typeface="AR P行書体M"/>
              <a:ea typeface="AR P行書体M"/>
              <a:cs typeface="AR P行書体M"/>
            </a:rPr>
            <a:t>国のまほろば大和の地で数々の文化が生まれ、育まれてきました。人々の生活の中から生まれてきた年中行事や祭礼に欠かせないものとして多くの伝統芸能が地域の人々の努力によって受け継がれ、守られています。</a:t>
          </a:r>
          <a:r>
            <a:rPr lang="en-US" cap="none" sz="1400" b="0" i="0" u="none" baseline="0">
              <a:solidFill>
                <a:srgbClr val="000000"/>
              </a:solidFill>
              <a:latin typeface="AR P行書体M"/>
              <a:ea typeface="AR P行書体M"/>
              <a:cs typeface="AR P行書体M"/>
            </a:rPr>
            <a:t>
</a:t>
          </a:r>
          <a:r>
            <a:rPr lang="en-US" cap="none" sz="1400" b="0" i="0" u="none" baseline="0">
              <a:solidFill>
                <a:srgbClr val="000000"/>
              </a:solidFill>
              <a:latin typeface="AR P行書体M"/>
              <a:ea typeface="AR P行書体M"/>
              <a:cs typeface="AR P行書体M"/>
            </a:rPr>
            <a:t>NPO</a:t>
          </a:r>
          <a:r>
            <a:rPr lang="en-US" cap="none" sz="1400" b="0" i="0" u="none" baseline="0">
              <a:solidFill>
                <a:srgbClr val="000000"/>
              </a:solidFill>
              <a:latin typeface="AR P行書体M"/>
              <a:ea typeface="AR P行書体M"/>
              <a:cs typeface="AR P行書体M"/>
            </a:rPr>
            <a:t>法人奈良芸能文化協会</a:t>
          </a:r>
          <a:r>
            <a:rPr lang="en-US" cap="none" sz="1400" b="0" i="0" u="none" baseline="0">
              <a:solidFill>
                <a:srgbClr val="000000"/>
              </a:solidFill>
              <a:latin typeface="AR P行書体M"/>
              <a:ea typeface="AR P行書体M"/>
              <a:cs typeface="AR P行書体M"/>
            </a:rPr>
            <a:t>《</a:t>
          </a:r>
          <a:r>
            <a:rPr lang="en-US" cap="none" sz="1400" b="0" i="0" u="none" baseline="0">
              <a:solidFill>
                <a:srgbClr val="000000"/>
              </a:solidFill>
              <a:latin typeface="AR P行書体M"/>
              <a:ea typeface="AR P行書体M"/>
              <a:cs typeface="AR P行書体M"/>
            </a:rPr>
            <a:t>秋篠音楽堂伝統芸能の部会</a:t>
          </a:r>
          <a:r>
            <a:rPr lang="en-US" cap="none" sz="1400" b="0" i="0" u="none" baseline="0">
              <a:solidFill>
                <a:srgbClr val="000000"/>
              </a:solidFill>
              <a:latin typeface="AR P行書体M"/>
              <a:ea typeface="AR P行書体M"/>
              <a:cs typeface="AR P行書体M"/>
            </a:rPr>
            <a:t>》</a:t>
          </a:r>
          <a:r>
            <a:rPr lang="en-US" cap="none" sz="1400" b="0" i="0" u="none" baseline="0">
              <a:solidFill>
                <a:srgbClr val="000000"/>
              </a:solidFill>
              <a:latin typeface="AR P行書体M"/>
              <a:ea typeface="AR P行書体M"/>
              <a:cs typeface="AR P行書体M"/>
            </a:rPr>
            <a:t>は、これら大和の伝統芸能を多くの皆様に知っていただき、関心を持っていただこうと、活動しております。</a:t>
          </a:r>
        </a:p>
      </xdr:txBody>
    </xdr:sp>
    <xdr:clientData/>
  </xdr:twoCellAnchor>
  <xdr:twoCellAnchor editAs="oneCell">
    <xdr:from>
      <xdr:col>0</xdr:col>
      <xdr:colOff>47625</xdr:colOff>
      <xdr:row>0</xdr:row>
      <xdr:rowOff>66675</xdr:rowOff>
    </xdr:from>
    <xdr:to>
      <xdr:col>4</xdr:col>
      <xdr:colOff>9525</xdr:colOff>
      <xdr:row>9</xdr:row>
      <xdr:rowOff>180975</xdr:rowOff>
    </xdr:to>
    <xdr:pic>
      <xdr:nvPicPr>
        <xdr:cNvPr id="3" name="図 6"/>
        <xdr:cNvPicPr preferRelativeResize="1">
          <a:picLocks noChangeAspect="1"/>
        </xdr:cNvPicPr>
      </xdr:nvPicPr>
      <xdr:blipFill>
        <a:blip r:embed="rId1"/>
        <a:stretch>
          <a:fillRect/>
        </a:stretch>
      </xdr:blipFill>
      <xdr:spPr>
        <a:xfrm>
          <a:off x="47625" y="66675"/>
          <a:ext cx="2400300" cy="2028825"/>
        </a:xfrm>
        <a:prstGeom prst="rect">
          <a:avLst/>
        </a:prstGeom>
        <a:noFill/>
        <a:ln w="9525" cmpd="sng">
          <a:noFill/>
        </a:ln>
      </xdr:spPr>
    </xdr:pic>
    <xdr:clientData/>
  </xdr:twoCellAnchor>
  <xdr:twoCellAnchor editAs="oneCell">
    <xdr:from>
      <xdr:col>4</xdr:col>
      <xdr:colOff>114300</xdr:colOff>
      <xdr:row>0</xdr:row>
      <xdr:rowOff>28575</xdr:rowOff>
    </xdr:from>
    <xdr:to>
      <xdr:col>8</xdr:col>
      <xdr:colOff>76200</xdr:colOff>
      <xdr:row>19</xdr:row>
      <xdr:rowOff>66675</xdr:rowOff>
    </xdr:to>
    <xdr:pic>
      <xdr:nvPicPr>
        <xdr:cNvPr id="4" name="図 4"/>
        <xdr:cNvPicPr preferRelativeResize="1">
          <a:picLocks noChangeAspect="1"/>
        </xdr:cNvPicPr>
      </xdr:nvPicPr>
      <xdr:blipFill>
        <a:blip r:embed="rId2"/>
        <a:stretch>
          <a:fillRect/>
        </a:stretch>
      </xdr:blipFill>
      <xdr:spPr>
        <a:xfrm>
          <a:off x="2552700" y="28575"/>
          <a:ext cx="2486025" cy="3990975"/>
        </a:xfrm>
        <a:prstGeom prst="rect">
          <a:avLst/>
        </a:prstGeom>
        <a:noFill/>
        <a:ln w="9525" cmpd="sng">
          <a:noFill/>
        </a:ln>
      </xdr:spPr>
    </xdr:pic>
    <xdr:clientData/>
  </xdr:twoCellAnchor>
  <xdr:twoCellAnchor>
    <xdr:from>
      <xdr:col>0</xdr:col>
      <xdr:colOff>152400</xdr:colOff>
      <xdr:row>14</xdr:row>
      <xdr:rowOff>104775</xdr:rowOff>
    </xdr:from>
    <xdr:to>
      <xdr:col>4</xdr:col>
      <xdr:colOff>142875</xdr:colOff>
      <xdr:row>19</xdr:row>
      <xdr:rowOff>57150</xdr:rowOff>
    </xdr:to>
    <xdr:sp>
      <xdr:nvSpPr>
        <xdr:cNvPr id="5" name="テキスト ボックス 7"/>
        <xdr:cNvSpPr txBox="1">
          <a:spLocks noChangeArrowheads="1"/>
        </xdr:cNvSpPr>
      </xdr:nvSpPr>
      <xdr:spPr>
        <a:xfrm>
          <a:off x="152400" y="3057525"/>
          <a:ext cx="2428875" cy="952500"/>
        </a:xfrm>
        <a:prstGeom prst="rect">
          <a:avLst/>
        </a:prstGeom>
        <a:noFill/>
        <a:ln w="9525" cmpd="sng">
          <a:noFill/>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新刊</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第</a:t>
          </a:r>
          <a:r>
            <a:rPr lang="en-US" cap="none" sz="1600" b="0" i="0" u="none" baseline="0">
              <a:solidFill>
                <a:srgbClr val="000000"/>
              </a:solidFill>
              <a:latin typeface="ＭＳ Ｐゴシック"/>
              <a:ea typeface="ＭＳ Ｐゴシック"/>
              <a:cs typeface="ＭＳ Ｐゴシック"/>
            </a:rPr>
            <a:t>13</a:t>
          </a:r>
          <a:r>
            <a:rPr lang="en-US" cap="none" sz="1600" b="0" i="0" u="none" baseline="0">
              <a:solidFill>
                <a:srgbClr val="000000"/>
              </a:solidFill>
              <a:latin typeface="ＭＳ Ｐゴシック"/>
              <a:ea typeface="ＭＳ Ｐゴシック"/>
              <a:cs typeface="ＭＳ Ｐゴシック"/>
            </a:rPr>
            <a:t>号</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「大和の風流芸能」</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ブルーレイ３枚組　</a:t>
          </a:r>
          <a:r>
            <a:rPr lang="en-US" cap="none" sz="1400" b="0" i="0" u="none" baseline="0">
              <a:solidFill>
                <a:srgbClr val="000000"/>
              </a:solidFill>
              <a:latin typeface="ＭＳ Ｐゴシック"/>
              <a:ea typeface="ＭＳ Ｐゴシック"/>
              <a:cs typeface="ＭＳ Ｐゴシック"/>
            </a:rPr>
            <a:t>3,500</a:t>
          </a:r>
          <a:r>
            <a:rPr lang="en-US" cap="none" sz="1400" b="0" i="0" u="none" baseline="0">
              <a:solidFill>
                <a:srgbClr val="000000"/>
              </a:solidFill>
              <a:latin typeface="ＭＳ Ｐゴシック"/>
              <a:ea typeface="ＭＳ Ｐゴシック"/>
              <a:cs typeface="ＭＳ Ｐゴシック"/>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295275</xdr:colOff>
      <xdr:row>2</xdr:row>
      <xdr:rowOff>238125</xdr:rowOff>
    </xdr:from>
    <xdr:to>
      <xdr:col>9</xdr:col>
      <xdr:colOff>409575</xdr:colOff>
      <xdr:row>27</xdr:row>
      <xdr:rowOff>142875</xdr:rowOff>
    </xdr:to>
    <xdr:sp>
      <xdr:nvSpPr>
        <xdr:cNvPr id="1" name="テキスト ボックス 2"/>
        <xdr:cNvSpPr txBox="1">
          <a:spLocks noChangeArrowheads="1"/>
        </xdr:cNvSpPr>
      </xdr:nvSpPr>
      <xdr:spPr>
        <a:xfrm>
          <a:off x="5257800" y="838200"/>
          <a:ext cx="542925" cy="4857750"/>
        </a:xfrm>
        <a:prstGeom prst="rect">
          <a:avLst/>
        </a:prstGeom>
        <a:solidFill>
          <a:srgbClr val="FFFFFF"/>
        </a:solidFill>
        <a:ln w="9525" cmpd="sng">
          <a:noFill/>
        </a:ln>
      </xdr:spPr>
      <xdr:txBody>
        <a:bodyPr vertOverflow="clip" wrap="square" vert="wordArtVertRtl"/>
        <a:p>
          <a:pPr algn="r">
            <a:defRPr/>
          </a:pPr>
          <a:r>
            <a:rPr lang="en-US" cap="none" sz="1200" b="0" i="0" u="none" baseline="0">
              <a:solidFill>
                <a:srgbClr val="000000"/>
              </a:solidFill>
              <a:latin typeface="AR P行書体M"/>
              <a:ea typeface="AR P行書体M"/>
              <a:cs typeface="AR P行書体M"/>
            </a:rPr>
            <a:t>伝統芸能公演を開催するとともに各テーマに</a:t>
          </a:r>
          <a:r>
            <a:rPr lang="en-US" cap="none" sz="1200" b="0" i="0" u="none" baseline="0">
              <a:solidFill>
                <a:srgbClr val="000000"/>
              </a:solidFill>
              <a:latin typeface="AR P行書体M"/>
              <a:ea typeface="AR P行書体M"/>
              <a:cs typeface="AR P行書体M"/>
            </a:rPr>
            <a:t>
</a:t>
          </a:r>
          <a:r>
            <a:rPr lang="en-US" cap="none" sz="1200" b="0" i="0" u="none" baseline="0">
              <a:solidFill>
                <a:srgbClr val="000000"/>
              </a:solidFill>
              <a:latin typeface="AR P行書体M"/>
              <a:ea typeface="AR P行書体M"/>
              <a:cs typeface="AR P行書体M"/>
            </a:rPr>
            <a:t>ついて記述した紀要「秋篠文化」を発刊しています。</a:t>
          </a:r>
        </a:p>
      </xdr:txBody>
    </xdr:sp>
    <xdr:clientData/>
  </xdr:twoCellAnchor>
  <xdr:twoCellAnchor>
    <xdr:from>
      <xdr:col>0</xdr:col>
      <xdr:colOff>9525</xdr:colOff>
      <xdr:row>20</xdr:row>
      <xdr:rowOff>28575</xdr:rowOff>
    </xdr:from>
    <xdr:to>
      <xdr:col>7</xdr:col>
      <xdr:colOff>457200</xdr:colOff>
      <xdr:row>29</xdr:row>
      <xdr:rowOff>38100</xdr:rowOff>
    </xdr:to>
    <xdr:sp>
      <xdr:nvSpPr>
        <xdr:cNvPr id="2" name="テキスト ボックス 3"/>
        <xdr:cNvSpPr txBox="1">
          <a:spLocks noChangeArrowheads="1"/>
        </xdr:cNvSpPr>
      </xdr:nvSpPr>
      <xdr:spPr>
        <a:xfrm>
          <a:off x="9525" y="4181475"/>
          <a:ext cx="4876800" cy="1809750"/>
        </a:xfrm>
        <a:prstGeom prst="rect">
          <a:avLst/>
        </a:prstGeom>
        <a:noFill/>
        <a:ln w="9525" cmpd="sng">
          <a:noFill/>
        </a:ln>
      </xdr:spPr>
      <xdr:txBody>
        <a:bodyPr vertOverflow="clip" wrap="square"/>
        <a:p>
          <a:pPr algn="l">
            <a:defRPr/>
          </a:pPr>
          <a:r>
            <a:rPr lang="en-US" cap="none" sz="1400" b="0" i="0" u="none" baseline="0">
              <a:solidFill>
                <a:srgbClr val="000000"/>
              </a:solidFill>
              <a:latin typeface="AR P行書体M"/>
              <a:ea typeface="AR P行書体M"/>
              <a:cs typeface="AR P行書体M"/>
            </a:rPr>
            <a:t>国のまほろば大和の地で数々の文化が生まれ、育まれてきました。人々の生活の中から生まれてきた年中行事や祭礼に欠かせないものとして多くの伝統芸能が地域の人々の努力によって受け継がれ、守られています。</a:t>
          </a:r>
          <a:r>
            <a:rPr lang="en-US" cap="none" sz="1400" b="0" i="0" u="none" baseline="0">
              <a:solidFill>
                <a:srgbClr val="000000"/>
              </a:solidFill>
              <a:latin typeface="AR P行書体M"/>
              <a:ea typeface="AR P行書体M"/>
              <a:cs typeface="AR P行書体M"/>
            </a:rPr>
            <a:t>
</a:t>
          </a:r>
          <a:r>
            <a:rPr lang="en-US" cap="none" sz="1400" b="0" i="0" u="none" baseline="0">
              <a:solidFill>
                <a:srgbClr val="000000"/>
              </a:solidFill>
              <a:latin typeface="AR P行書体M"/>
              <a:ea typeface="AR P行書体M"/>
              <a:cs typeface="AR P行書体M"/>
            </a:rPr>
            <a:t>NPO</a:t>
          </a:r>
          <a:r>
            <a:rPr lang="en-US" cap="none" sz="1400" b="0" i="0" u="none" baseline="0">
              <a:solidFill>
                <a:srgbClr val="000000"/>
              </a:solidFill>
              <a:latin typeface="AR P行書体M"/>
              <a:ea typeface="AR P行書体M"/>
              <a:cs typeface="AR P行書体M"/>
            </a:rPr>
            <a:t>法人奈良芸能文化協会</a:t>
          </a:r>
          <a:r>
            <a:rPr lang="en-US" cap="none" sz="1400" b="0" i="0" u="none" baseline="0">
              <a:solidFill>
                <a:srgbClr val="000000"/>
              </a:solidFill>
              <a:latin typeface="AR P行書体M"/>
              <a:ea typeface="AR P行書体M"/>
              <a:cs typeface="AR P行書体M"/>
            </a:rPr>
            <a:t>《</a:t>
          </a:r>
          <a:r>
            <a:rPr lang="en-US" cap="none" sz="1400" b="0" i="0" u="none" baseline="0">
              <a:solidFill>
                <a:srgbClr val="000000"/>
              </a:solidFill>
              <a:latin typeface="AR P行書体M"/>
              <a:ea typeface="AR P行書体M"/>
              <a:cs typeface="AR P行書体M"/>
            </a:rPr>
            <a:t>秋篠音楽堂伝統芸能の部会</a:t>
          </a:r>
          <a:r>
            <a:rPr lang="en-US" cap="none" sz="1400" b="0" i="0" u="none" baseline="0">
              <a:solidFill>
                <a:srgbClr val="000000"/>
              </a:solidFill>
              <a:latin typeface="AR P行書体M"/>
              <a:ea typeface="AR P行書体M"/>
              <a:cs typeface="AR P行書体M"/>
            </a:rPr>
            <a:t>》</a:t>
          </a:r>
          <a:r>
            <a:rPr lang="en-US" cap="none" sz="1400" b="0" i="0" u="none" baseline="0">
              <a:solidFill>
                <a:srgbClr val="000000"/>
              </a:solidFill>
              <a:latin typeface="AR P行書体M"/>
              <a:ea typeface="AR P行書体M"/>
              <a:cs typeface="AR P行書体M"/>
            </a:rPr>
            <a:t>は、これら大和の伝統芸能を多くの皆様に知っていただき、関心を持っていただこうと、活動しております。</a:t>
          </a:r>
        </a:p>
      </xdr:txBody>
    </xdr:sp>
    <xdr:clientData/>
  </xdr:twoCellAnchor>
  <xdr:twoCellAnchor editAs="oneCell">
    <xdr:from>
      <xdr:col>0</xdr:col>
      <xdr:colOff>47625</xdr:colOff>
      <xdr:row>0</xdr:row>
      <xdr:rowOff>66675</xdr:rowOff>
    </xdr:from>
    <xdr:to>
      <xdr:col>4</xdr:col>
      <xdr:colOff>9525</xdr:colOff>
      <xdr:row>9</xdr:row>
      <xdr:rowOff>180975</xdr:rowOff>
    </xdr:to>
    <xdr:pic>
      <xdr:nvPicPr>
        <xdr:cNvPr id="3" name="図 6"/>
        <xdr:cNvPicPr preferRelativeResize="1">
          <a:picLocks noChangeAspect="1"/>
        </xdr:cNvPicPr>
      </xdr:nvPicPr>
      <xdr:blipFill>
        <a:blip r:embed="rId1"/>
        <a:stretch>
          <a:fillRect/>
        </a:stretch>
      </xdr:blipFill>
      <xdr:spPr>
        <a:xfrm>
          <a:off x="47625" y="66675"/>
          <a:ext cx="2400300" cy="2028825"/>
        </a:xfrm>
        <a:prstGeom prst="rect">
          <a:avLst/>
        </a:prstGeom>
        <a:noFill/>
        <a:ln w="9525" cmpd="sng">
          <a:noFill/>
        </a:ln>
      </xdr:spPr>
    </xdr:pic>
    <xdr:clientData/>
  </xdr:twoCellAnchor>
  <xdr:twoCellAnchor editAs="oneCell">
    <xdr:from>
      <xdr:col>4</xdr:col>
      <xdr:colOff>114300</xdr:colOff>
      <xdr:row>0</xdr:row>
      <xdr:rowOff>28575</xdr:rowOff>
    </xdr:from>
    <xdr:to>
      <xdr:col>8</xdr:col>
      <xdr:colOff>76200</xdr:colOff>
      <xdr:row>19</xdr:row>
      <xdr:rowOff>66675</xdr:rowOff>
    </xdr:to>
    <xdr:pic>
      <xdr:nvPicPr>
        <xdr:cNvPr id="4" name="図 4"/>
        <xdr:cNvPicPr preferRelativeResize="1">
          <a:picLocks noChangeAspect="1"/>
        </xdr:cNvPicPr>
      </xdr:nvPicPr>
      <xdr:blipFill>
        <a:blip r:embed="rId2"/>
        <a:stretch>
          <a:fillRect/>
        </a:stretch>
      </xdr:blipFill>
      <xdr:spPr>
        <a:xfrm>
          <a:off x="2552700" y="28575"/>
          <a:ext cx="2486025" cy="3990975"/>
        </a:xfrm>
        <a:prstGeom prst="rect">
          <a:avLst/>
        </a:prstGeom>
        <a:noFill/>
        <a:ln w="9525" cmpd="sng">
          <a:noFill/>
        </a:ln>
      </xdr:spPr>
    </xdr:pic>
    <xdr:clientData/>
  </xdr:twoCellAnchor>
  <xdr:twoCellAnchor>
    <xdr:from>
      <xdr:col>0</xdr:col>
      <xdr:colOff>152400</xdr:colOff>
      <xdr:row>14</xdr:row>
      <xdr:rowOff>104775</xdr:rowOff>
    </xdr:from>
    <xdr:to>
      <xdr:col>4</xdr:col>
      <xdr:colOff>142875</xdr:colOff>
      <xdr:row>19</xdr:row>
      <xdr:rowOff>57150</xdr:rowOff>
    </xdr:to>
    <xdr:sp>
      <xdr:nvSpPr>
        <xdr:cNvPr id="5" name="テキスト ボックス 6"/>
        <xdr:cNvSpPr txBox="1">
          <a:spLocks noChangeArrowheads="1"/>
        </xdr:cNvSpPr>
      </xdr:nvSpPr>
      <xdr:spPr>
        <a:xfrm>
          <a:off x="152400" y="3057525"/>
          <a:ext cx="2428875" cy="952500"/>
        </a:xfrm>
        <a:prstGeom prst="rect">
          <a:avLst/>
        </a:prstGeom>
        <a:noFill/>
        <a:ln w="9525" cmpd="sng">
          <a:noFill/>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 </a:t>
          </a:r>
          <a:r>
            <a:rPr lang="en-US" cap="none" sz="1600" b="1" i="0" u="sng" baseline="0">
              <a:solidFill>
                <a:srgbClr val="000000"/>
              </a:solidFill>
              <a:latin typeface="ＭＳ Ｐゴシック"/>
              <a:ea typeface="ＭＳ Ｐゴシック"/>
              <a:cs typeface="ＭＳ Ｐゴシック"/>
            </a:rPr>
            <a:t>新刊</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第</a:t>
          </a:r>
          <a:r>
            <a:rPr lang="en-US" cap="none" sz="1600" b="0" i="0" u="none" baseline="0">
              <a:solidFill>
                <a:srgbClr val="000000"/>
              </a:solidFill>
              <a:latin typeface="ＭＳ Ｐゴシック"/>
              <a:ea typeface="ＭＳ Ｐゴシック"/>
              <a:cs typeface="ＭＳ Ｐゴシック"/>
            </a:rPr>
            <a:t>13</a:t>
          </a:r>
          <a:r>
            <a:rPr lang="en-US" cap="none" sz="1600" b="0" i="0" u="none" baseline="0">
              <a:solidFill>
                <a:srgbClr val="000000"/>
              </a:solidFill>
              <a:latin typeface="ＭＳ Ｐゴシック"/>
              <a:ea typeface="ＭＳ Ｐゴシック"/>
              <a:cs typeface="ＭＳ Ｐゴシック"/>
            </a:rPr>
            <a:t>号</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「大和の風流芸能」</a:t>
          </a:r>
          <a:r>
            <a:rPr lang="en-US" cap="none" sz="16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ブルーレイ３枚組　</a:t>
          </a:r>
          <a:r>
            <a:rPr lang="en-US" cap="none" sz="1400" b="0" i="0" u="none" baseline="0">
              <a:solidFill>
                <a:srgbClr val="000000"/>
              </a:solidFill>
              <a:latin typeface="ＭＳ Ｐゴシック"/>
              <a:ea typeface="ＭＳ Ｐゴシック"/>
              <a:cs typeface="ＭＳ Ｐゴシック"/>
            </a:rPr>
            <a:t>3,500</a:t>
          </a:r>
          <a:r>
            <a:rPr lang="en-US" cap="none" sz="1400" b="0" i="0" u="none" baseline="0">
              <a:solidFill>
                <a:srgbClr val="000000"/>
              </a:solidFill>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kishino@d-kintetsu.co.jp?subject=&#31179;&#31712;&#25991;&#21270;&#27880;&#25991;"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kishino@d-kintetsu.co.jp?subject=&#31179;&#31712;&#25991;&#21270;&#27880;&#25991;" TargetMode="External" /><Relationship Id="rId2" Type="http://schemas.openxmlformats.org/officeDocument/2006/relationships/hyperlink" Target="mailto:akishino@d-kintetsu.co.jp?subject=&#31179;&#31712;&#25991;&#21270;&#12288;&#27880;&#25991;" TargetMode="External" /><Relationship Id="rId3" Type="http://schemas.openxmlformats.org/officeDocument/2006/relationships/oleObject" Target="../embeddings/oleObject_1_0.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66"/>
  <sheetViews>
    <sheetView view="pageBreakPreview" zoomScaleSheetLayoutView="100" zoomScalePageLayoutView="0" workbookViewId="0" topLeftCell="L1">
      <selection activeCell="J29" sqref="J29"/>
    </sheetView>
  </sheetViews>
  <sheetFormatPr defaultColWidth="9.140625" defaultRowHeight="15"/>
  <cols>
    <col min="5" max="5" width="9.00390625" style="0" customWidth="1"/>
    <col min="7" max="7" width="11.7109375" style="0" customWidth="1"/>
    <col min="8" max="8" width="8.00390625" style="0" customWidth="1"/>
    <col min="9" max="9" width="6.421875" style="0" customWidth="1"/>
    <col min="13" max="13" width="10.57421875" style="0" customWidth="1"/>
    <col min="16" max="16" width="12.421875" style="0" customWidth="1"/>
    <col min="17" max="17" width="7.00390625" style="0" customWidth="1"/>
    <col min="18" max="18" width="7.8515625" style="0" customWidth="1"/>
    <col min="22" max="22" width="11.00390625" style="0" customWidth="1"/>
  </cols>
  <sheetData>
    <row r="1" spans="1:24" ht="30.75" customHeight="1">
      <c r="A1" s="1"/>
      <c r="B1" s="1"/>
      <c r="C1" s="1"/>
      <c r="D1" s="1"/>
      <c r="E1" s="1"/>
      <c r="F1" s="1"/>
      <c r="G1" s="1"/>
      <c r="H1" s="1"/>
      <c r="I1" s="1"/>
      <c r="J1" s="1"/>
      <c r="K1" s="1"/>
      <c r="L1" s="1"/>
      <c r="M1" s="49" t="s">
        <v>20</v>
      </c>
      <c r="N1" s="49"/>
      <c r="O1" s="49"/>
      <c r="P1" s="49"/>
      <c r="Q1" s="49"/>
      <c r="R1" s="49"/>
      <c r="S1" s="49"/>
      <c r="T1" s="49"/>
      <c r="U1" s="49"/>
      <c r="V1" s="49"/>
      <c r="W1" s="49"/>
      <c r="X1" s="49"/>
    </row>
    <row r="2" spans="1:24" ht="16.5" customHeight="1" thickBot="1">
      <c r="A2" s="1"/>
      <c r="B2" s="1"/>
      <c r="C2" s="1"/>
      <c r="D2" s="1"/>
      <c r="E2" s="1"/>
      <c r="F2" s="1"/>
      <c r="G2" s="1"/>
      <c r="H2" s="1"/>
      <c r="I2" s="1"/>
      <c r="J2" s="1"/>
      <c r="K2" s="1"/>
      <c r="L2" s="1"/>
      <c r="M2" s="50"/>
      <c r="N2" s="50"/>
      <c r="O2" s="50"/>
      <c r="P2" s="50"/>
      <c r="Q2" s="50"/>
      <c r="R2" s="50"/>
      <c r="S2" s="50"/>
      <c r="T2" s="50"/>
      <c r="U2" s="50"/>
      <c r="V2" s="50"/>
      <c r="W2" s="50"/>
      <c r="X2" s="50"/>
    </row>
    <row r="3" spans="1:24" ht="22.5" customHeight="1">
      <c r="A3" s="1"/>
      <c r="B3" s="1"/>
      <c r="C3" s="1"/>
      <c r="D3" s="1"/>
      <c r="E3" s="1"/>
      <c r="F3" s="1"/>
      <c r="G3" s="1"/>
      <c r="H3" s="1"/>
      <c r="I3" s="1"/>
      <c r="J3" s="1"/>
      <c r="K3" s="1"/>
      <c r="L3" s="1"/>
      <c r="M3" s="8" t="s">
        <v>22</v>
      </c>
      <c r="N3" s="90"/>
      <c r="O3" s="91"/>
      <c r="P3" s="91"/>
      <c r="Q3" s="91"/>
      <c r="R3" s="92"/>
      <c r="S3" s="84" t="s">
        <v>10</v>
      </c>
      <c r="T3" s="36"/>
      <c r="U3" s="37"/>
      <c r="V3" s="37"/>
      <c r="W3" s="37"/>
      <c r="X3" s="38"/>
    </row>
    <row r="4" spans="1:24" ht="10.5" customHeight="1">
      <c r="A4" s="1"/>
      <c r="B4" s="1"/>
      <c r="C4" s="1"/>
      <c r="D4" s="1"/>
      <c r="E4" s="1"/>
      <c r="F4" s="1"/>
      <c r="G4" s="1"/>
      <c r="H4" s="1"/>
      <c r="I4" s="1"/>
      <c r="J4" s="1"/>
      <c r="K4" s="1"/>
      <c r="L4" s="1"/>
      <c r="M4" s="79" t="s">
        <v>21</v>
      </c>
      <c r="N4" s="93"/>
      <c r="O4" s="75"/>
      <c r="P4" s="75"/>
      <c r="Q4" s="75"/>
      <c r="R4" s="94"/>
      <c r="S4" s="85"/>
      <c r="T4" s="39"/>
      <c r="U4" s="40"/>
      <c r="V4" s="40"/>
      <c r="W4" s="40"/>
      <c r="X4" s="41"/>
    </row>
    <row r="5" spans="1:24" ht="16.5" customHeight="1">
      <c r="A5" s="1"/>
      <c r="B5" s="1"/>
      <c r="C5" s="1"/>
      <c r="D5" s="1"/>
      <c r="E5" s="1"/>
      <c r="F5" s="1"/>
      <c r="G5" s="1"/>
      <c r="H5" s="1"/>
      <c r="I5" s="1"/>
      <c r="J5" s="1"/>
      <c r="K5" s="1"/>
      <c r="L5" s="1"/>
      <c r="M5" s="79"/>
      <c r="N5" s="93"/>
      <c r="O5" s="75"/>
      <c r="P5" s="75"/>
      <c r="Q5" s="75"/>
      <c r="R5" s="94"/>
      <c r="S5" s="86" t="s">
        <v>0</v>
      </c>
      <c r="T5" s="72"/>
      <c r="U5" s="73"/>
      <c r="V5" s="73"/>
      <c r="W5" s="73"/>
      <c r="X5" s="74"/>
    </row>
    <row r="6" spans="1:24" ht="16.5" customHeight="1">
      <c r="A6" s="1"/>
      <c r="B6" s="1"/>
      <c r="C6" s="1"/>
      <c r="D6" s="1"/>
      <c r="E6" s="1"/>
      <c r="F6" s="1"/>
      <c r="G6" s="1"/>
      <c r="H6" s="1"/>
      <c r="I6" s="1"/>
      <c r="J6" s="1"/>
      <c r="K6" s="1"/>
      <c r="L6" s="1"/>
      <c r="M6" s="80"/>
      <c r="N6" s="39"/>
      <c r="O6" s="40"/>
      <c r="P6" s="40"/>
      <c r="Q6" s="40"/>
      <c r="R6" s="95"/>
      <c r="S6" s="87"/>
      <c r="T6" s="39"/>
      <c r="U6" s="40"/>
      <c r="V6" s="40"/>
      <c r="W6" s="40"/>
      <c r="X6" s="41"/>
    </row>
    <row r="7" spans="1:24" ht="10.5" customHeight="1">
      <c r="A7" s="1"/>
      <c r="B7" s="1"/>
      <c r="C7" s="1"/>
      <c r="D7" s="1"/>
      <c r="E7" s="1"/>
      <c r="F7" s="1"/>
      <c r="G7" s="1"/>
      <c r="H7" s="1"/>
      <c r="I7" s="1"/>
      <c r="J7" s="1"/>
      <c r="K7" s="1"/>
      <c r="L7" s="1"/>
      <c r="M7" s="99" t="s">
        <v>6</v>
      </c>
      <c r="N7" s="73" t="s">
        <v>8</v>
      </c>
      <c r="O7" s="73"/>
      <c r="P7" s="73"/>
      <c r="Q7" s="73"/>
      <c r="R7" s="96"/>
      <c r="S7" s="88" t="s">
        <v>9</v>
      </c>
      <c r="T7" s="72"/>
      <c r="U7" s="73"/>
      <c r="V7" s="73"/>
      <c r="W7" s="73"/>
      <c r="X7" s="74"/>
    </row>
    <row r="8" spans="1:24" ht="10.5" customHeight="1">
      <c r="A8" s="1"/>
      <c r="B8" s="1"/>
      <c r="C8" s="1"/>
      <c r="D8" s="1"/>
      <c r="E8" s="1"/>
      <c r="F8" s="1"/>
      <c r="G8" s="1"/>
      <c r="H8" s="1"/>
      <c r="I8" s="1"/>
      <c r="J8" s="1"/>
      <c r="K8" s="1"/>
      <c r="L8" s="1"/>
      <c r="M8" s="100"/>
      <c r="N8" s="97"/>
      <c r="O8" s="97"/>
      <c r="P8" s="97"/>
      <c r="Q8" s="97"/>
      <c r="R8" s="98"/>
      <c r="S8" s="89"/>
      <c r="T8" s="39"/>
      <c r="U8" s="40"/>
      <c r="V8" s="40"/>
      <c r="W8" s="40"/>
      <c r="X8" s="41"/>
    </row>
    <row r="9" spans="1:24" ht="16.5" customHeight="1">
      <c r="A9" s="1"/>
      <c r="B9" s="70"/>
      <c r="C9" s="70"/>
      <c r="D9" s="70"/>
      <c r="E9" s="70"/>
      <c r="F9" s="1"/>
      <c r="G9" s="1"/>
      <c r="H9" s="1"/>
      <c r="I9" s="1"/>
      <c r="J9" s="1"/>
      <c r="K9" s="1"/>
      <c r="L9" s="1"/>
      <c r="M9" s="100"/>
      <c r="N9" s="75"/>
      <c r="O9" s="75"/>
      <c r="P9" s="75"/>
      <c r="Q9" s="75"/>
      <c r="R9" s="75"/>
      <c r="S9" s="75"/>
      <c r="T9" s="75"/>
      <c r="U9" s="75"/>
      <c r="V9" s="75"/>
      <c r="W9" s="75"/>
      <c r="X9" s="76"/>
    </row>
    <row r="10" spans="1:24" ht="16.5" customHeight="1">
      <c r="A10" s="1"/>
      <c r="B10" s="71"/>
      <c r="C10" s="71"/>
      <c r="D10" s="71"/>
      <c r="E10" s="71"/>
      <c r="F10" s="1"/>
      <c r="G10" s="1"/>
      <c r="H10" s="1"/>
      <c r="I10" s="1"/>
      <c r="J10" s="1"/>
      <c r="K10" s="1"/>
      <c r="L10" s="1"/>
      <c r="M10" s="100"/>
      <c r="N10" s="75"/>
      <c r="O10" s="75"/>
      <c r="P10" s="75"/>
      <c r="Q10" s="75"/>
      <c r="R10" s="75"/>
      <c r="S10" s="75"/>
      <c r="T10" s="75"/>
      <c r="U10" s="75"/>
      <c r="V10" s="75"/>
      <c r="W10" s="75"/>
      <c r="X10" s="76"/>
    </row>
    <row r="11" spans="1:24" ht="16.5" customHeight="1" thickBot="1">
      <c r="A11" s="1"/>
      <c r="B11" s="71"/>
      <c r="C11" s="71"/>
      <c r="D11" s="71"/>
      <c r="E11" s="71"/>
      <c r="F11" s="1"/>
      <c r="G11" s="1"/>
      <c r="H11" s="1"/>
      <c r="I11" s="1"/>
      <c r="J11" s="1"/>
      <c r="K11" s="1"/>
      <c r="L11" s="1"/>
      <c r="M11" s="101"/>
      <c r="N11" s="77"/>
      <c r="O11" s="77"/>
      <c r="P11" s="77"/>
      <c r="Q11" s="77"/>
      <c r="R11" s="77"/>
      <c r="S11" s="77"/>
      <c r="T11" s="77"/>
      <c r="U11" s="77"/>
      <c r="V11" s="77"/>
      <c r="W11" s="77"/>
      <c r="X11" s="78"/>
    </row>
    <row r="12" spans="1:24" ht="16.5" customHeight="1">
      <c r="A12" s="1"/>
      <c r="B12" s="70"/>
      <c r="C12" s="70"/>
      <c r="D12" s="70"/>
      <c r="E12" s="70"/>
      <c r="F12" s="1"/>
      <c r="G12" s="1"/>
      <c r="H12" s="1"/>
      <c r="I12" s="1"/>
      <c r="J12" s="1"/>
      <c r="K12" s="1"/>
      <c r="L12" s="1"/>
      <c r="M12" s="144" t="s">
        <v>58</v>
      </c>
      <c r="N12" s="145"/>
      <c r="O12" s="145"/>
      <c r="P12" s="145"/>
      <c r="Q12" s="148" t="s">
        <v>67</v>
      </c>
      <c r="R12" s="149"/>
      <c r="S12" s="124" t="s">
        <v>7</v>
      </c>
      <c r="T12" s="109" t="s">
        <v>23</v>
      </c>
      <c r="U12" s="110"/>
      <c r="V12" s="122" t="s">
        <v>26</v>
      </c>
      <c r="W12" s="118" t="s">
        <v>69</v>
      </c>
      <c r="X12" s="119"/>
    </row>
    <row r="13" spans="1:24" ht="16.5" customHeight="1" thickBot="1">
      <c r="A13" s="1"/>
      <c r="B13" s="7"/>
      <c r="C13" s="7"/>
      <c r="D13" s="7"/>
      <c r="E13" s="7"/>
      <c r="F13" s="1"/>
      <c r="G13" s="1"/>
      <c r="H13" s="1"/>
      <c r="I13" s="1"/>
      <c r="J13" s="1"/>
      <c r="K13" s="1"/>
      <c r="L13" s="1"/>
      <c r="M13" s="146"/>
      <c r="N13" s="147"/>
      <c r="O13" s="147"/>
      <c r="P13" s="147"/>
      <c r="Q13" s="150"/>
      <c r="R13" s="151"/>
      <c r="S13" s="125"/>
      <c r="T13" s="9" t="s">
        <v>24</v>
      </c>
      <c r="U13" s="10" t="s">
        <v>25</v>
      </c>
      <c r="V13" s="123"/>
      <c r="W13" s="120"/>
      <c r="X13" s="121"/>
    </row>
    <row r="14" spans="1:24" ht="15.75" customHeight="1" thickBot="1" thickTop="1">
      <c r="A14" s="1"/>
      <c r="B14" s="7"/>
      <c r="C14" s="7"/>
      <c r="D14" s="7"/>
      <c r="E14" s="7"/>
      <c r="F14" s="1"/>
      <c r="G14" s="1"/>
      <c r="H14" s="1"/>
      <c r="I14" s="1"/>
      <c r="J14" s="1"/>
      <c r="K14" s="1"/>
      <c r="L14" s="1"/>
      <c r="M14" s="42" t="s">
        <v>11</v>
      </c>
      <c r="N14" s="43"/>
      <c r="O14" s="43"/>
      <c r="P14" s="43"/>
      <c r="Q14" s="82"/>
      <c r="R14" s="83"/>
      <c r="S14" s="117"/>
      <c r="T14" s="81">
        <v>4</v>
      </c>
      <c r="U14" s="142">
        <f>IF(S14="","",S14*T14)</f>
      </c>
      <c r="V14" s="116">
        <v>550</v>
      </c>
      <c r="W14" s="113">
        <f>IF($S14="","",$S14*V14)</f>
      </c>
      <c r="X14" s="114"/>
    </row>
    <row r="15" spans="1:24" ht="15.75" customHeight="1" thickBot="1">
      <c r="A15" s="1"/>
      <c r="B15" s="7"/>
      <c r="C15" s="7"/>
      <c r="D15" s="7"/>
      <c r="E15" s="7"/>
      <c r="F15" s="1"/>
      <c r="G15" s="1"/>
      <c r="H15" s="1"/>
      <c r="I15" s="1"/>
      <c r="J15" s="1"/>
      <c r="K15" s="1"/>
      <c r="L15" s="1"/>
      <c r="M15" s="26"/>
      <c r="N15" s="27"/>
      <c r="O15" s="27"/>
      <c r="P15" s="27"/>
      <c r="Q15" s="47"/>
      <c r="R15" s="48"/>
      <c r="S15" s="30"/>
      <c r="T15" s="67"/>
      <c r="U15" s="32"/>
      <c r="V15" s="33"/>
      <c r="W15" s="25"/>
      <c r="X15" s="115"/>
    </row>
    <row r="16" spans="1:24" ht="15.75" customHeight="1" thickBot="1">
      <c r="A16" s="1"/>
      <c r="B16" s="71"/>
      <c r="C16" s="71"/>
      <c r="D16" s="71"/>
      <c r="E16" s="71"/>
      <c r="F16" s="1"/>
      <c r="G16" s="1"/>
      <c r="H16" s="1"/>
      <c r="I16" s="1"/>
      <c r="J16" s="1"/>
      <c r="K16" s="1"/>
      <c r="L16" s="1"/>
      <c r="M16" s="26" t="s">
        <v>12</v>
      </c>
      <c r="N16" s="27"/>
      <c r="O16" s="27"/>
      <c r="P16" s="27"/>
      <c r="Q16" s="47"/>
      <c r="R16" s="48"/>
      <c r="S16" s="30"/>
      <c r="T16" s="67">
        <v>5</v>
      </c>
      <c r="U16" s="32">
        <f>IF(S16="","",S16*T16)</f>
      </c>
      <c r="V16" s="33">
        <v>550</v>
      </c>
      <c r="W16" s="25">
        <f>IF($S16="","",$S16*V16)</f>
      </c>
      <c r="X16" s="115"/>
    </row>
    <row r="17" spans="1:24" ht="15.75" customHeight="1" thickBot="1">
      <c r="A17" s="1"/>
      <c r="B17" s="7"/>
      <c r="C17" s="7"/>
      <c r="D17" s="7"/>
      <c r="E17" s="7"/>
      <c r="F17" s="1"/>
      <c r="G17" s="1"/>
      <c r="H17" s="1"/>
      <c r="I17" s="1"/>
      <c r="J17" s="1"/>
      <c r="K17" s="1"/>
      <c r="L17" s="1"/>
      <c r="M17" s="26"/>
      <c r="N17" s="27"/>
      <c r="O17" s="27"/>
      <c r="P17" s="27"/>
      <c r="Q17" s="47"/>
      <c r="R17" s="48"/>
      <c r="S17" s="30"/>
      <c r="T17" s="67"/>
      <c r="U17" s="32"/>
      <c r="V17" s="33"/>
      <c r="W17" s="25"/>
      <c r="X17" s="115"/>
    </row>
    <row r="18" spans="1:24" ht="15.75" customHeight="1" thickBot="1">
      <c r="A18" s="1"/>
      <c r="B18" s="7"/>
      <c r="C18" s="7"/>
      <c r="D18" s="7"/>
      <c r="E18" s="7"/>
      <c r="F18" s="1"/>
      <c r="G18" s="1"/>
      <c r="H18" s="1"/>
      <c r="I18" s="1"/>
      <c r="J18" s="1"/>
      <c r="K18" s="1"/>
      <c r="L18" s="1"/>
      <c r="M18" s="26" t="s">
        <v>1</v>
      </c>
      <c r="N18" s="27"/>
      <c r="O18" s="27"/>
      <c r="P18" s="27"/>
      <c r="Q18" s="47"/>
      <c r="R18" s="48"/>
      <c r="S18" s="30"/>
      <c r="T18" s="67">
        <v>5</v>
      </c>
      <c r="U18" s="126">
        <f>IF(S18="","",S18*T18)</f>
      </c>
      <c r="V18" s="33">
        <v>550</v>
      </c>
      <c r="W18" s="25">
        <f>IF($S18="","",$S18*V18)</f>
      </c>
      <c r="X18" s="115"/>
    </row>
    <row r="19" spans="1:24" ht="15.75" customHeight="1" thickBot="1">
      <c r="A19" s="1"/>
      <c r="B19" s="7"/>
      <c r="C19" s="7"/>
      <c r="D19" s="7"/>
      <c r="E19" s="7"/>
      <c r="F19" s="1"/>
      <c r="G19" s="1"/>
      <c r="H19" s="1"/>
      <c r="I19" s="1"/>
      <c r="J19" s="1"/>
      <c r="K19" s="1"/>
      <c r="L19" s="1"/>
      <c r="M19" s="26"/>
      <c r="N19" s="27"/>
      <c r="O19" s="27"/>
      <c r="P19" s="27"/>
      <c r="Q19" s="47"/>
      <c r="R19" s="48"/>
      <c r="S19" s="30"/>
      <c r="T19" s="67"/>
      <c r="U19" s="126"/>
      <c r="V19" s="33"/>
      <c r="W19" s="25"/>
      <c r="X19" s="115"/>
    </row>
    <row r="20" spans="1:24" ht="15.75" customHeight="1" thickBot="1">
      <c r="A20" s="1"/>
      <c r="B20" s="7"/>
      <c r="C20" s="7"/>
      <c r="D20" s="7"/>
      <c r="E20" s="7"/>
      <c r="F20" s="1"/>
      <c r="G20" s="1"/>
      <c r="H20" s="1"/>
      <c r="I20" s="1"/>
      <c r="J20" s="1"/>
      <c r="K20" s="1"/>
      <c r="L20" s="1"/>
      <c r="M20" s="26" t="s">
        <v>2</v>
      </c>
      <c r="N20" s="27"/>
      <c r="O20" s="27"/>
      <c r="P20" s="27"/>
      <c r="Q20" s="47"/>
      <c r="R20" s="48"/>
      <c r="S20" s="30"/>
      <c r="T20" s="67">
        <v>8</v>
      </c>
      <c r="U20" s="126">
        <f>IF(S20="","",S20*T20)</f>
      </c>
      <c r="V20" s="33">
        <v>880</v>
      </c>
      <c r="W20" s="25">
        <f>IF($S20="","",$S20*V20)</f>
      </c>
      <c r="X20" s="115"/>
    </row>
    <row r="21" spans="1:24" ht="15.75" customHeight="1" thickBot="1">
      <c r="A21" s="1"/>
      <c r="B21" s="7"/>
      <c r="C21" s="7"/>
      <c r="D21" s="7"/>
      <c r="E21" s="7"/>
      <c r="F21" s="1"/>
      <c r="G21" s="1"/>
      <c r="H21" s="1"/>
      <c r="I21" s="1"/>
      <c r="J21" s="1"/>
      <c r="K21" s="1"/>
      <c r="L21" s="1"/>
      <c r="M21" s="26"/>
      <c r="N21" s="27"/>
      <c r="O21" s="27"/>
      <c r="P21" s="27"/>
      <c r="Q21" s="47"/>
      <c r="R21" s="48"/>
      <c r="S21" s="30"/>
      <c r="T21" s="67"/>
      <c r="U21" s="126"/>
      <c r="V21" s="33"/>
      <c r="W21" s="25"/>
      <c r="X21" s="115"/>
    </row>
    <row r="22" spans="1:24" ht="15.75" customHeight="1" thickBot="1">
      <c r="A22" s="1"/>
      <c r="B22" s="7"/>
      <c r="C22" s="7"/>
      <c r="D22" s="7"/>
      <c r="E22" s="7"/>
      <c r="F22" s="1"/>
      <c r="G22" s="1"/>
      <c r="H22" s="1"/>
      <c r="I22" s="1"/>
      <c r="J22" s="1"/>
      <c r="K22" s="1"/>
      <c r="L22" s="1"/>
      <c r="M22" s="26" t="s">
        <v>3</v>
      </c>
      <c r="N22" s="27"/>
      <c r="O22" s="27"/>
      <c r="P22" s="27"/>
      <c r="Q22" s="47"/>
      <c r="R22" s="48"/>
      <c r="S22" s="30"/>
      <c r="T22" s="67">
        <v>6</v>
      </c>
      <c r="U22" s="126">
        <f>IF(S22="","",S22*T22)</f>
      </c>
      <c r="V22" s="33">
        <v>550</v>
      </c>
      <c r="W22" s="25">
        <f>IF($S22="","",$S22*V22)</f>
      </c>
      <c r="X22" s="115"/>
    </row>
    <row r="23" spans="1:24" ht="15.75" customHeight="1" thickBot="1">
      <c r="A23" s="1"/>
      <c r="B23" s="7"/>
      <c r="C23" s="7"/>
      <c r="D23" s="7"/>
      <c r="E23" s="7"/>
      <c r="F23" s="1"/>
      <c r="G23" s="1"/>
      <c r="H23" s="1"/>
      <c r="I23" s="1"/>
      <c r="J23" s="1"/>
      <c r="K23" s="1"/>
      <c r="L23" s="1"/>
      <c r="M23" s="26"/>
      <c r="N23" s="27"/>
      <c r="O23" s="27"/>
      <c r="P23" s="27"/>
      <c r="Q23" s="47"/>
      <c r="R23" s="48"/>
      <c r="S23" s="30"/>
      <c r="T23" s="67"/>
      <c r="U23" s="126"/>
      <c r="V23" s="33"/>
      <c r="W23" s="25"/>
      <c r="X23" s="115"/>
    </row>
    <row r="24" spans="1:24" ht="15.75" customHeight="1" thickBot="1">
      <c r="A24" s="1"/>
      <c r="B24" s="7"/>
      <c r="C24" s="7"/>
      <c r="D24" s="7"/>
      <c r="E24" s="7"/>
      <c r="F24" s="1"/>
      <c r="G24" s="1"/>
      <c r="H24" s="1"/>
      <c r="I24" s="1"/>
      <c r="J24" s="1"/>
      <c r="K24" s="1"/>
      <c r="L24" s="1"/>
      <c r="M24" s="26" t="s">
        <v>4</v>
      </c>
      <c r="N24" s="27"/>
      <c r="O24" s="27"/>
      <c r="P24" s="27"/>
      <c r="Q24" s="47"/>
      <c r="R24" s="48"/>
      <c r="S24" s="30"/>
      <c r="T24" s="67">
        <v>7</v>
      </c>
      <c r="U24" s="126">
        <f>IF(S24="","",S24*T24)</f>
      </c>
      <c r="V24" s="33">
        <v>880</v>
      </c>
      <c r="W24" s="25">
        <f>IF($S24="","",$S24*V24)</f>
      </c>
      <c r="X24" s="115"/>
    </row>
    <row r="25" spans="1:24" ht="15.75" customHeight="1" thickBot="1">
      <c r="A25" s="1"/>
      <c r="B25" s="7"/>
      <c r="C25" s="7"/>
      <c r="D25" s="7"/>
      <c r="E25" s="7"/>
      <c r="F25" s="1"/>
      <c r="G25" s="1"/>
      <c r="H25" s="1"/>
      <c r="I25" s="1"/>
      <c r="J25" s="1"/>
      <c r="K25" s="1"/>
      <c r="L25" s="1"/>
      <c r="M25" s="26"/>
      <c r="N25" s="27"/>
      <c r="O25" s="27"/>
      <c r="P25" s="27"/>
      <c r="Q25" s="47"/>
      <c r="R25" s="48"/>
      <c r="S25" s="30"/>
      <c r="T25" s="67"/>
      <c r="U25" s="126"/>
      <c r="V25" s="33"/>
      <c r="W25" s="25"/>
      <c r="X25" s="115"/>
    </row>
    <row r="26" spans="1:24" ht="15.75" customHeight="1" thickBot="1">
      <c r="A26" s="1"/>
      <c r="B26" s="17"/>
      <c r="C26" s="17"/>
      <c r="D26" s="17"/>
      <c r="E26" s="17"/>
      <c r="F26" s="1"/>
      <c r="G26" s="1"/>
      <c r="H26" s="1"/>
      <c r="I26" s="1"/>
      <c r="J26" s="1"/>
      <c r="K26" s="1"/>
      <c r="L26" s="1"/>
      <c r="M26" s="26" t="s">
        <v>15</v>
      </c>
      <c r="N26" s="27"/>
      <c r="O26" s="27"/>
      <c r="P26" s="27"/>
      <c r="Q26" s="28" t="s">
        <v>16</v>
      </c>
      <c r="R26" s="29"/>
      <c r="S26" s="30"/>
      <c r="T26" s="67">
        <v>20</v>
      </c>
      <c r="U26" s="126">
        <f>IF(S26="","",S26*T26)</f>
      </c>
      <c r="V26" s="33">
        <v>2200</v>
      </c>
      <c r="W26" s="25">
        <f>IF($S26="","",$S26*V26)</f>
      </c>
      <c r="X26" s="115"/>
    </row>
    <row r="27" spans="1:24" ht="15.75" customHeight="1" thickBot="1">
      <c r="A27" s="1"/>
      <c r="B27" s="17"/>
      <c r="C27" s="17"/>
      <c r="D27" s="17"/>
      <c r="E27" s="17"/>
      <c r="F27" s="1"/>
      <c r="G27" s="1"/>
      <c r="H27" s="1"/>
      <c r="I27" s="1"/>
      <c r="J27" s="1"/>
      <c r="K27" s="1"/>
      <c r="L27" s="1"/>
      <c r="M27" s="26"/>
      <c r="N27" s="27"/>
      <c r="O27" s="27"/>
      <c r="P27" s="27"/>
      <c r="Q27" s="28"/>
      <c r="R27" s="29"/>
      <c r="S27" s="30"/>
      <c r="T27" s="67"/>
      <c r="U27" s="126"/>
      <c r="V27" s="33"/>
      <c r="W27" s="25"/>
      <c r="X27" s="115"/>
    </row>
    <row r="28" spans="1:24" ht="15.75" customHeight="1" thickBot="1">
      <c r="A28" s="1"/>
      <c r="B28" s="17"/>
      <c r="C28" s="17"/>
      <c r="D28" s="17"/>
      <c r="E28" s="17"/>
      <c r="F28" s="1"/>
      <c r="G28" s="1"/>
      <c r="H28" s="1"/>
      <c r="I28" s="1"/>
      <c r="J28" s="1"/>
      <c r="K28" s="1"/>
      <c r="L28" s="1"/>
      <c r="M28" s="26" t="s">
        <v>5</v>
      </c>
      <c r="N28" s="27"/>
      <c r="O28" s="27"/>
      <c r="P28" s="27"/>
      <c r="Q28" s="136"/>
      <c r="R28" s="137"/>
      <c r="S28" s="30"/>
      <c r="T28" s="67">
        <v>4</v>
      </c>
      <c r="U28" s="126">
        <f>IF(S28="","",S28*T28)</f>
      </c>
      <c r="V28" s="33">
        <v>550</v>
      </c>
      <c r="W28" s="25">
        <f>IF($S28="","",$S28*V28)</f>
      </c>
      <c r="X28" s="115"/>
    </row>
    <row r="29" spans="1:24" ht="15.75" customHeight="1" thickBot="1">
      <c r="A29" s="1"/>
      <c r="B29" s="17"/>
      <c r="C29" s="17"/>
      <c r="D29" s="17"/>
      <c r="E29" s="17"/>
      <c r="F29" s="1"/>
      <c r="G29" s="1"/>
      <c r="H29" s="1"/>
      <c r="I29" s="1"/>
      <c r="J29" s="1"/>
      <c r="K29" s="1"/>
      <c r="L29" s="1"/>
      <c r="M29" s="26"/>
      <c r="N29" s="27"/>
      <c r="O29" s="27"/>
      <c r="P29" s="27"/>
      <c r="Q29" s="136"/>
      <c r="R29" s="137"/>
      <c r="S29" s="30"/>
      <c r="T29" s="67"/>
      <c r="U29" s="126"/>
      <c r="V29" s="33"/>
      <c r="W29" s="25"/>
      <c r="X29" s="115"/>
    </row>
    <row r="30" spans="1:24" ht="15.75" customHeight="1" thickBot="1">
      <c r="A30" s="64" t="s">
        <v>34</v>
      </c>
      <c r="B30" s="64"/>
      <c r="C30" s="64"/>
      <c r="D30" s="64"/>
      <c r="E30" s="64"/>
      <c r="F30" s="64"/>
      <c r="G30" s="64"/>
      <c r="H30" s="64"/>
      <c r="I30" s="5"/>
      <c r="J30" s="23" t="s">
        <v>45</v>
      </c>
      <c r="K30" s="23"/>
      <c r="L30" s="1"/>
      <c r="M30" s="26" t="s">
        <v>17</v>
      </c>
      <c r="N30" s="27"/>
      <c r="O30" s="27"/>
      <c r="P30" s="27"/>
      <c r="Q30" s="28" t="s">
        <v>14</v>
      </c>
      <c r="R30" s="29"/>
      <c r="S30" s="30"/>
      <c r="T30" s="67">
        <v>15</v>
      </c>
      <c r="U30" s="126">
        <f>IF(S30="","",S30*T30)</f>
      </c>
      <c r="V30" s="33">
        <v>2200</v>
      </c>
      <c r="W30" s="25">
        <f>IF($S30="","",$S30*V30)</f>
      </c>
      <c r="X30" s="115"/>
    </row>
    <row r="31" spans="1:24" ht="15.75" customHeight="1" thickBot="1">
      <c r="A31" s="64"/>
      <c r="B31" s="64"/>
      <c r="C31" s="64"/>
      <c r="D31" s="64"/>
      <c r="E31" s="64"/>
      <c r="F31" s="64"/>
      <c r="G31" s="64"/>
      <c r="H31" s="64"/>
      <c r="I31" s="5"/>
      <c r="J31" s="23"/>
      <c r="K31" s="23"/>
      <c r="L31" s="1"/>
      <c r="M31" s="26"/>
      <c r="N31" s="27"/>
      <c r="O31" s="27"/>
      <c r="P31" s="27"/>
      <c r="Q31" s="28"/>
      <c r="R31" s="29"/>
      <c r="S31" s="30"/>
      <c r="T31" s="67"/>
      <c r="U31" s="126"/>
      <c r="V31" s="33"/>
      <c r="W31" s="25"/>
      <c r="X31" s="115"/>
    </row>
    <row r="32" spans="1:24" ht="15.75" customHeight="1" thickBot="1">
      <c r="A32" s="22" t="s">
        <v>49</v>
      </c>
      <c r="B32" s="22"/>
      <c r="C32" s="22"/>
      <c r="D32" s="22"/>
      <c r="E32" s="22"/>
      <c r="F32" s="22"/>
      <c r="G32" s="22"/>
      <c r="H32" s="22"/>
      <c r="I32" s="5"/>
      <c r="J32" s="23" t="s">
        <v>45</v>
      </c>
      <c r="K32" s="23"/>
      <c r="L32" s="1"/>
      <c r="M32" s="26" t="s">
        <v>18</v>
      </c>
      <c r="N32" s="27"/>
      <c r="O32" s="27"/>
      <c r="P32" s="27"/>
      <c r="Q32" s="28" t="s">
        <v>14</v>
      </c>
      <c r="R32" s="29"/>
      <c r="S32" s="30"/>
      <c r="T32" s="67">
        <v>15</v>
      </c>
      <c r="U32" s="126">
        <f>IF(S32="","",S32*T32)</f>
      </c>
      <c r="V32" s="33">
        <v>3300</v>
      </c>
      <c r="W32" s="25">
        <f>IF($S32="","",$S32*V32)</f>
      </c>
      <c r="X32" s="115"/>
    </row>
    <row r="33" spans="1:24" ht="15.75" customHeight="1" thickBot="1">
      <c r="A33" s="22"/>
      <c r="B33" s="22"/>
      <c r="C33" s="22"/>
      <c r="D33" s="22"/>
      <c r="E33" s="22"/>
      <c r="F33" s="22"/>
      <c r="G33" s="22"/>
      <c r="H33" s="22"/>
      <c r="I33" s="5"/>
      <c r="J33" s="23"/>
      <c r="K33" s="23"/>
      <c r="L33" s="1"/>
      <c r="M33" s="26"/>
      <c r="N33" s="27"/>
      <c r="O33" s="27"/>
      <c r="P33" s="27"/>
      <c r="Q33" s="28"/>
      <c r="R33" s="29"/>
      <c r="S33" s="30"/>
      <c r="T33" s="67"/>
      <c r="U33" s="126"/>
      <c r="V33" s="33"/>
      <c r="W33" s="25"/>
      <c r="X33" s="115"/>
    </row>
    <row r="34" spans="1:24" ht="15.75" customHeight="1" thickBot="1">
      <c r="A34" s="2"/>
      <c r="B34" s="2"/>
      <c r="C34" s="63" t="s">
        <v>50</v>
      </c>
      <c r="D34" s="63"/>
      <c r="E34" s="63"/>
      <c r="F34" s="63"/>
      <c r="G34" s="63"/>
      <c r="H34" s="63"/>
      <c r="I34" s="1"/>
      <c r="J34" s="3"/>
      <c r="K34" s="3"/>
      <c r="L34" s="1"/>
      <c r="M34" s="26" t="s">
        <v>19</v>
      </c>
      <c r="N34" s="27"/>
      <c r="O34" s="27"/>
      <c r="P34" s="27"/>
      <c r="Q34" s="28" t="s">
        <v>14</v>
      </c>
      <c r="R34" s="29"/>
      <c r="S34" s="30"/>
      <c r="T34" s="67">
        <v>14</v>
      </c>
      <c r="U34" s="32">
        <f>IF(S34="","",S34*T34)</f>
      </c>
      <c r="V34" s="33">
        <v>3300</v>
      </c>
      <c r="W34" s="25">
        <f>IF($S34="","",$S34*V34)</f>
      </c>
      <c r="X34" s="115"/>
    </row>
    <row r="35" spans="1:24" ht="15.75" customHeight="1" thickBot="1">
      <c r="A35" s="64" t="s">
        <v>35</v>
      </c>
      <c r="B35" s="64"/>
      <c r="C35" s="64"/>
      <c r="D35" s="64"/>
      <c r="E35" s="64"/>
      <c r="F35" s="64"/>
      <c r="G35" s="64"/>
      <c r="H35" s="64"/>
      <c r="I35" s="5"/>
      <c r="J35" s="23" t="s">
        <v>45</v>
      </c>
      <c r="K35" s="23"/>
      <c r="L35" s="1"/>
      <c r="M35" s="26"/>
      <c r="N35" s="27"/>
      <c r="O35" s="27"/>
      <c r="P35" s="27"/>
      <c r="Q35" s="28"/>
      <c r="R35" s="29"/>
      <c r="S35" s="30"/>
      <c r="T35" s="67"/>
      <c r="U35" s="32"/>
      <c r="V35" s="33"/>
      <c r="W35" s="25"/>
      <c r="X35" s="115"/>
    </row>
    <row r="36" spans="1:24" ht="15.75" customHeight="1" thickBot="1">
      <c r="A36" s="64"/>
      <c r="B36" s="64"/>
      <c r="C36" s="64"/>
      <c r="D36" s="64"/>
      <c r="E36" s="64"/>
      <c r="F36" s="64"/>
      <c r="G36" s="64"/>
      <c r="H36" s="64"/>
      <c r="I36" s="5"/>
      <c r="J36" s="23"/>
      <c r="K36" s="23"/>
      <c r="L36" s="1"/>
      <c r="M36" s="26" t="s">
        <v>13</v>
      </c>
      <c r="N36" s="27"/>
      <c r="O36" s="27"/>
      <c r="P36" s="27"/>
      <c r="Q36" s="28" t="s">
        <v>14</v>
      </c>
      <c r="R36" s="29"/>
      <c r="S36" s="30"/>
      <c r="T36" s="31">
        <v>13</v>
      </c>
      <c r="U36" s="32">
        <f>IF(S36="","",S36*T36)</f>
      </c>
      <c r="V36" s="33">
        <v>3300</v>
      </c>
      <c r="W36" s="24">
        <f>IF($S36="","",$S36*V36)</f>
      </c>
      <c r="X36" s="25"/>
    </row>
    <row r="37" spans="1:24" ht="15.75" customHeight="1" thickBot="1">
      <c r="A37" s="64" t="s">
        <v>36</v>
      </c>
      <c r="B37" s="64"/>
      <c r="C37" s="64"/>
      <c r="D37" s="64"/>
      <c r="E37" s="64"/>
      <c r="F37" s="64"/>
      <c r="G37" s="64"/>
      <c r="H37" s="64"/>
      <c r="I37" s="5"/>
      <c r="J37" s="23" t="s">
        <v>46</v>
      </c>
      <c r="K37" s="23"/>
      <c r="L37" s="1"/>
      <c r="M37" s="26"/>
      <c r="N37" s="27"/>
      <c r="O37" s="27"/>
      <c r="P37" s="27"/>
      <c r="Q37" s="28"/>
      <c r="R37" s="29"/>
      <c r="S37" s="30"/>
      <c r="T37" s="31"/>
      <c r="U37" s="32"/>
      <c r="V37" s="33"/>
      <c r="W37" s="24"/>
      <c r="X37" s="25"/>
    </row>
    <row r="38" spans="1:24" ht="15.75" customHeight="1">
      <c r="A38" s="64"/>
      <c r="B38" s="64"/>
      <c r="C38" s="64"/>
      <c r="D38" s="64"/>
      <c r="E38" s="64"/>
      <c r="F38" s="64"/>
      <c r="G38" s="64"/>
      <c r="H38" s="64"/>
      <c r="I38" s="5"/>
      <c r="J38" s="23"/>
      <c r="K38" s="23"/>
      <c r="L38" s="1"/>
      <c r="M38" s="26" t="s">
        <v>70</v>
      </c>
      <c r="N38" s="27"/>
      <c r="O38" s="27"/>
      <c r="P38" s="27"/>
      <c r="Q38" s="129" t="s">
        <v>71</v>
      </c>
      <c r="R38" s="29"/>
      <c r="S38" s="132"/>
      <c r="T38" s="134">
        <v>15</v>
      </c>
      <c r="U38" s="152">
        <f>IF(S38="","",S38*T38)</f>
      </c>
      <c r="V38" s="154">
        <v>3500</v>
      </c>
      <c r="W38" s="156">
        <f>IF($S38="","",$S38*V38)</f>
      </c>
      <c r="X38" s="157"/>
    </row>
    <row r="39" spans="1:24" ht="19.5" customHeight="1" thickBot="1">
      <c r="A39" s="64" t="s">
        <v>37</v>
      </c>
      <c r="B39" s="64"/>
      <c r="C39" s="64"/>
      <c r="D39" s="64"/>
      <c r="E39" s="64"/>
      <c r="F39" s="64"/>
      <c r="G39" s="64"/>
      <c r="H39" s="64"/>
      <c r="I39" s="64"/>
      <c r="J39" s="23" t="s">
        <v>45</v>
      </c>
      <c r="K39" s="23"/>
      <c r="L39" s="1"/>
      <c r="M39" s="127"/>
      <c r="N39" s="128"/>
      <c r="O39" s="128"/>
      <c r="P39" s="128"/>
      <c r="Q39" s="130"/>
      <c r="R39" s="131"/>
      <c r="S39" s="133"/>
      <c r="T39" s="135"/>
      <c r="U39" s="153"/>
      <c r="V39" s="155"/>
      <c r="W39" s="158"/>
      <c r="X39" s="159"/>
    </row>
    <row r="40" spans="1:24" ht="18" customHeight="1" thickTop="1">
      <c r="A40" s="64"/>
      <c r="B40" s="64"/>
      <c r="C40" s="64"/>
      <c r="D40" s="64"/>
      <c r="E40" s="64"/>
      <c r="F40" s="64"/>
      <c r="G40" s="64"/>
      <c r="H40" s="64"/>
      <c r="I40" s="64"/>
      <c r="J40" s="23"/>
      <c r="K40" s="23"/>
      <c r="L40" s="1"/>
      <c r="M40" s="160"/>
      <c r="N40" s="161"/>
      <c r="O40" s="161"/>
      <c r="P40" s="161"/>
      <c r="Q40" s="161"/>
      <c r="R40" s="161"/>
      <c r="S40" s="161"/>
      <c r="T40" s="162"/>
      <c r="U40" s="166" t="s">
        <v>68</v>
      </c>
      <c r="V40" s="167"/>
      <c r="W40" s="138">
        <f>IF(SUM(W14:X39)=0,"",SUM(W14:X39))</f>
      </c>
      <c r="X40" s="139"/>
    </row>
    <row r="41" spans="1:24" ht="18" customHeight="1" thickBot="1">
      <c r="A41" s="64" t="s">
        <v>38</v>
      </c>
      <c r="B41" s="64"/>
      <c r="C41" s="64"/>
      <c r="D41" s="64"/>
      <c r="E41" s="64"/>
      <c r="F41" s="64"/>
      <c r="G41" s="64"/>
      <c r="H41" s="64"/>
      <c r="I41" s="5"/>
      <c r="J41" s="23" t="s">
        <v>46</v>
      </c>
      <c r="K41" s="23"/>
      <c r="L41" s="1"/>
      <c r="M41" s="163"/>
      <c r="N41" s="164"/>
      <c r="O41" s="164"/>
      <c r="P41" s="164"/>
      <c r="Q41" s="164"/>
      <c r="R41" s="164"/>
      <c r="S41" s="164"/>
      <c r="T41" s="165"/>
      <c r="U41" s="168"/>
      <c r="V41" s="169"/>
      <c r="W41" s="140"/>
      <c r="X41" s="141"/>
    </row>
    <row r="42" spans="1:24" ht="15.75" customHeight="1" thickTop="1">
      <c r="A42" s="64"/>
      <c r="B42" s="64"/>
      <c r="C42" s="64"/>
      <c r="D42" s="64"/>
      <c r="E42" s="64"/>
      <c r="F42" s="64"/>
      <c r="G42" s="64"/>
      <c r="H42" s="64"/>
      <c r="I42" s="5"/>
      <c r="J42" s="23"/>
      <c r="K42" s="23"/>
      <c r="L42" s="1"/>
      <c r="M42" s="103" t="s">
        <v>27</v>
      </c>
      <c r="N42" s="105" t="s">
        <v>29</v>
      </c>
      <c r="O42" s="106"/>
      <c r="P42" s="106"/>
      <c r="Q42" s="106"/>
      <c r="R42" s="102" t="s">
        <v>66</v>
      </c>
      <c r="S42" s="102"/>
      <c r="T42" s="16" t="s">
        <v>64</v>
      </c>
      <c r="U42" s="108">
        <f>SUM(U14:U41)</f>
        <v>0</v>
      </c>
      <c r="V42" s="65" t="s">
        <v>52</v>
      </c>
      <c r="W42" s="111">
        <f>IF(U42=0,"",IF(U42&lt;59,370,520))</f>
      </c>
      <c r="X42" s="112"/>
    </row>
    <row r="43" spans="1:24" ht="15.75" customHeight="1" thickBot="1">
      <c r="A43" s="22" t="s">
        <v>40</v>
      </c>
      <c r="B43" s="22"/>
      <c r="C43" s="22"/>
      <c r="D43" s="22"/>
      <c r="E43" s="22"/>
      <c r="F43" s="22"/>
      <c r="G43" s="22"/>
      <c r="H43" s="22"/>
      <c r="I43" s="22"/>
      <c r="J43" s="23" t="s">
        <v>47</v>
      </c>
      <c r="K43" s="23"/>
      <c r="L43" s="1"/>
      <c r="M43" s="104"/>
      <c r="N43" s="107"/>
      <c r="O43" s="107"/>
      <c r="P43" s="107"/>
      <c r="Q43" s="107"/>
      <c r="R43" s="143" t="s">
        <v>28</v>
      </c>
      <c r="S43" s="143"/>
      <c r="T43" s="11" t="s">
        <v>65</v>
      </c>
      <c r="U43" s="108"/>
      <c r="V43" s="66"/>
      <c r="W43" s="111"/>
      <c r="X43" s="112"/>
    </row>
    <row r="44" spans="1:24" ht="15.75" customHeight="1">
      <c r="A44" s="22"/>
      <c r="B44" s="22"/>
      <c r="C44" s="22"/>
      <c r="D44" s="22"/>
      <c r="E44" s="22"/>
      <c r="F44" s="22"/>
      <c r="G44" s="22"/>
      <c r="H44" s="22"/>
      <c r="I44" s="22"/>
      <c r="J44" s="23"/>
      <c r="K44" s="23"/>
      <c r="L44" s="1"/>
      <c r="M44" s="55" t="s">
        <v>59</v>
      </c>
      <c r="N44" s="57" t="s">
        <v>61</v>
      </c>
      <c r="O44" s="57"/>
      <c r="P44" s="57"/>
      <c r="Q44" s="57"/>
      <c r="R44" s="57"/>
      <c r="S44" s="57"/>
      <c r="T44" s="57"/>
      <c r="U44" s="51" t="s">
        <v>51</v>
      </c>
      <c r="V44" s="52"/>
      <c r="W44" s="59">
        <f>IF(W40="","",W40+W42)</f>
      </c>
      <c r="X44" s="60"/>
    </row>
    <row r="45" spans="1:24" ht="15.75" customHeight="1" thickBot="1">
      <c r="A45" s="2"/>
      <c r="B45" s="1"/>
      <c r="C45" s="68" t="s">
        <v>41</v>
      </c>
      <c r="D45" s="68"/>
      <c r="E45" s="68"/>
      <c r="F45" s="68"/>
      <c r="G45" s="68"/>
      <c r="H45" s="68"/>
      <c r="I45" s="1"/>
      <c r="J45" s="3"/>
      <c r="K45" s="4"/>
      <c r="L45" s="1"/>
      <c r="M45" s="56"/>
      <c r="N45" s="58"/>
      <c r="O45" s="58"/>
      <c r="P45" s="58"/>
      <c r="Q45" s="58"/>
      <c r="R45" s="58"/>
      <c r="S45" s="58"/>
      <c r="T45" s="58"/>
      <c r="U45" s="53"/>
      <c r="V45" s="54"/>
      <c r="W45" s="61"/>
      <c r="X45" s="62"/>
    </row>
    <row r="46" spans="1:24" ht="15.75" customHeight="1">
      <c r="A46" s="64" t="s">
        <v>39</v>
      </c>
      <c r="B46" s="64"/>
      <c r="C46" s="64"/>
      <c r="D46" s="64"/>
      <c r="E46" s="64"/>
      <c r="F46" s="64"/>
      <c r="G46" s="64"/>
      <c r="H46" s="64"/>
      <c r="I46" s="5"/>
      <c r="J46" s="23" t="s">
        <v>45</v>
      </c>
      <c r="K46" s="23"/>
      <c r="L46" s="1"/>
      <c r="M46" s="56"/>
      <c r="N46" s="58"/>
      <c r="O46" s="58"/>
      <c r="P46" s="58"/>
      <c r="Q46" s="58"/>
      <c r="R46" s="58"/>
      <c r="S46" s="58"/>
      <c r="T46" s="58"/>
      <c r="U46" s="12"/>
      <c r="V46" s="12"/>
      <c r="W46" s="12"/>
      <c r="X46" s="12"/>
    </row>
    <row r="47" spans="1:24" ht="15.75" customHeight="1">
      <c r="A47" s="64"/>
      <c r="B47" s="64"/>
      <c r="C47" s="64"/>
      <c r="D47" s="64"/>
      <c r="E47" s="64"/>
      <c r="F47" s="64"/>
      <c r="G47" s="64"/>
      <c r="H47" s="64"/>
      <c r="I47" s="5"/>
      <c r="J47" s="23"/>
      <c r="K47" s="23"/>
      <c r="L47" s="1"/>
      <c r="M47" s="13" t="s">
        <v>30</v>
      </c>
      <c r="N47" s="45" t="s">
        <v>31</v>
      </c>
      <c r="O47" s="45"/>
      <c r="P47" s="45"/>
      <c r="Q47" s="45"/>
      <c r="R47" s="45"/>
      <c r="S47" s="45"/>
      <c r="T47" s="45"/>
      <c r="U47" s="45"/>
      <c r="V47" s="45"/>
      <c r="W47" s="45"/>
      <c r="X47" s="45"/>
    </row>
    <row r="48" spans="1:24" ht="15.75" customHeight="1">
      <c r="A48" s="64" t="s">
        <v>42</v>
      </c>
      <c r="B48" s="64"/>
      <c r="C48" s="64"/>
      <c r="D48" s="64"/>
      <c r="E48" s="64"/>
      <c r="F48" s="64"/>
      <c r="G48" s="64"/>
      <c r="H48" s="64"/>
      <c r="I48" s="5"/>
      <c r="J48" s="23" t="s">
        <v>47</v>
      </c>
      <c r="K48" s="23"/>
      <c r="L48" s="1"/>
      <c r="M48" s="14" t="s">
        <v>53</v>
      </c>
      <c r="N48" s="45" t="s">
        <v>62</v>
      </c>
      <c r="O48" s="45"/>
      <c r="P48" s="45"/>
      <c r="Q48" s="45"/>
      <c r="R48" s="45"/>
      <c r="S48" s="45"/>
      <c r="T48" s="45"/>
      <c r="U48" s="45"/>
      <c r="V48" s="45"/>
      <c r="W48" s="45"/>
      <c r="X48" s="45"/>
    </row>
    <row r="49" spans="1:24" ht="15.75" customHeight="1">
      <c r="A49" s="64"/>
      <c r="B49" s="64"/>
      <c r="C49" s="64"/>
      <c r="D49" s="64"/>
      <c r="E49" s="64"/>
      <c r="F49" s="64"/>
      <c r="G49" s="64"/>
      <c r="H49" s="64"/>
      <c r="I49" s="5"/>
      <c r="J49" s="23"/>
      <c r="K49" s="23"/>
      <c r="M49" s="14" t="s">
        <v>54</v>
      </c>
      <c r="N49" s="45" t="s">
        <v>56</v>
      </c>
      <c r="O49" s="45"/>
      <c r="P49" s="45"/>
      <c r="Q49" s="45"/>
      <c r="R49" s="45"/>
      <c r="S49" s="45"/>
      <c r="T49" s="45"/>
      <c r="U49" s="45"/>
      <c r="V49" s="45"/>
      <c r="W49" s="45"/>
      <c r="X49" s="45"/>
    </row>
    <row r="50" spans="1:24" ht="15.75" customHeight="1">
      <c r="A50" s="64" t="s">
        <v>43</v>
      </c>
      <c r="B50" s="64"/>
      <c r="C50" s="64"/>
      <c r="D50" s="64"/>
      <c r="E50" s="64"/>
      <c r="F50" s="64"/>
      <c r="G50" s="64"/>
      <c r="H50" s="64"/>
      <c r="I50" s="6"/>
      <c r="J50" s="23" t="s">
        <v>48</v>
      </c>
      <c r="K50" s="23"/>
      <c r="M50" s="12"/>
      <c r="N50" s="44" t="s">
        <v>55</v>
      </c>
      <c r="O50" s="44"/>
      <c r="P50" s="44"/>
      <c r="Q50" s="44"/>
      <c r="R50" s="44"/>
      <c r="S50" s="44"/>
      <c r="T50" s="44"/>
      <c r="U50" s="44"/>
      <c r="V50" s="44"/>
      <c r="W50" s="44"/>
      <c r="X50" s="44"/>
    </row>
    <row r="51" spans="1:24" ht="15.75" customHeight="1">
      <c r="A51" s="64"/>
      <c r="B51" s="64"/>
      <c r="C51" s="64"/>
      <c r="D51" s="64"/>
      <c r="E51" s="64"/>
      <c r="F51" s="64"/>
      <c r="G51" s="64"/>
      <c r="H51" s="64"/>
      <c r="I51" s="6"/>
      <c r="J51" s="23"/>
      <c r="K51" s="23"/>
      <c r="M51" s="12"/>
      <c r="N51" s="45" t="s">
        <v>57</v>
      </c>
      <c r="O51" s="45"/>
      <c r="P51" s="45"/>
      <c r="Q51" s="45"/>
      <c r="R51" s="45"/>
      <c r="S51" s="45"/>
      <c r="T51" s="45"/>
      <c r="U51" s="45"/>
      <c r="V51" s="45"/>
      <c r="W51" s="45"/>
      <c r="X51" s="45"/>
    </row>
    <row r="52" spans="1:24" ht="15.75" customHeight="1">
      <c r="A52" s="64" t="s">
        <v>73</v>
      </c>
      <c r="B52" s="64"/>
      <c r="C52" s="64"/>
      <c r="D52" s="64"/>
      <c r="E52" s="64"/>
      <c r="F52" s="64"/>
      <c r="G52" s="64"/>
      <c r="H52" s="64"/>
      <c r="I52" s="6"/>
      <c r="J52" s="23" t="s">
        <v>48</v>
      </c>
      <c r="K52" s="23"/>
      <c r="M52" s="12"/>
      <c r="N52" s="45" t="s">
        <v>32</v>
      </c>
      <c r="O52" s="45"/>
      <c r="P52" s="45"/>
      <c r="Q52" s="45"/>
      <c r="R52" s="45"/>
      <c r="S52" s="45"/>
      <c r="T52" s="45"/>
      <c r="U52" s="45"/>
      <c r="V52" s="45"/>
      <c r="W52" s="45"/>
      <c r="X52" s="45"/>
    </row>
    <row r="53" spans="1:24" ht="15.75" customHeight="1">
      <c r="A53" s="64"/>
      <c r="B53" s="64"/>
      <c r="C53" s="64"/>
      <c r="D53" s="64"/>
      <c r="E53" s="64"/>
      <c r="F53" s="64"/>
      <c r="G53" s="64"/>
      <c r="H53" s="64"/>
      <c r="I53" s="6"/>
      <c r="J53" s="23"/>
      <c r="K53" s="23"/>
      <c r="M53" s="12"/>
      <c r="N53" s="15"/>
      <c r="O53" s="46" t="s">
        <v>33</v>
      </c>
      <c r="P53" s="46"/>
      <c r="Q53" s="46"/>
      <c r="R53" s="46"/>
      <c r="S53" s="46"/>
      <c r="T53" s="46"/>
      <c r="U53" s="46"/>
      <c r="V53" s="46"/>
      <c r="W53" s="46"/>
      <c r="X53" s="46"/>
    </row>
    <row r="54" spans="1:24" ht="16.5" customHeight="1">
      <c r="A54" s="64" t="s">
        <v>44</v>
      </c>
      <c r="B54" s="64"/>
      <c r="C54" s="64"/>
      <c r="D54" s="64"/>
      <c r="E54" s="64"/>
      <c r="F54" s="64"/>
      <c r="G54" s="64"/>
      <c r="H54" s="64"/>
      <c r="I54" s="6"/>
      <c r="J54" s="23" t="s">
        <v>48</v>
      </c>
      <c r="K54" s="23"/>
      <c r="M54" s="34" t="s">
        <v>60</v>
      </c>
      <c r="N54" s="34"/>
      <c r="O54" s="34"/>
      <c r="P54" s="34"/>
      <c r="Q54" s="34"/>
      <c r="R54" s="34"/>
      <c r="S54" s="34"/>
      <c r="T54" s="34"/>
      <c r="U54" s="34"/>
      <c r="V54" s="34"/>
      <c r="W54" s="34"/>
      <c r="X54" s="34"/>
    </row>
    <row r="55" spans="1:24" ht="18" customHeight="1">
      <c r="A55" s="64"/>
      <c r="B55" s="64"/>
      <c r="C55" s="64"/>
      <c r="D55" s="64"/>
      <c r="E55" s="64"/>
      <c r="F55" s="64"/>
      <c r="G55" s="64"/>
      <c r="H55" s="64"/>
      <c r="I55" s="6"/>
      <c r="J55" s="23"/>
      <c r="K55" s="23"/>
      <c r="M55" s="34"/>
      <c r="N55" s="34"/>
      <c r="O55" s="34"/>
      <c r="P55" s="34"/>
      <c r="Q55" s="34"/>
      <c r="R55" s="34"/>
      <c r="S55" s="34"/>
      <c r="T55" s="34"/>
      <c r="U55" s="34"/>
      <c r="V55" s="34"/>
      <c r="W55" s="34"/>
      <c r="X55" s="34"/>
    </row>
    <row r="56" spans="1:24" ht="13.5" customHeight="1">
      <c r="A56" s="22" t="s">
        <v>74</v>
      </c>
      <c r="B56" s="22"/>
      <c r="C56" s="22"/>
      <c r="D56" s="22"/>
      <c r="E56" s="22"/>
      <c r="F56" s="22"/>
      <c r="G56" s="22"/>
      <c r="H56" s="22"/>
      <c r="J56" s="23" t="s">
        <v>72</v>
      </c>
      <c r="K56" s="23"/>
      <c r="M56" s="35" t="s">
        <v>63</v>
      </c>
      <c r="N56" s="35"/>
      <c r="O56" s="35"/>
      <c r="P56" s="35"/>
      <c r="Q56" s="35"/>
      <c r="R56" s="35"/>
      <c r="S56" s="35"/>
      <c r="T56" s="35"/>
      <c r="U56" s="35"/>
      <c r="V56" s="35"/>
      <c r="W56" s="35"/>
      <c r="X56" s="35"/>
    </row>
    <row r="57" spans="1:11" ht="18.75" customHeight="1">
      <c r="A57" s="22"/>
      <c r="B57" s="22"/>
      <c r="C57" s="22"/>
      <c r="D57" s="22"/>
      <c r="E57" s="22"/>
      <c r="F57" s="22"/>
      <c r="G57" s="22"/>
      <c r="H57" s="22"/>
      <c r="J57" s="23"/>
      <c r="K57" s="23"/>
    </row>
    <row r="58" spans="1:10" ht="13.5">
      <c r="A58" s="1"/>
      <c r="J58" s="1"/>
    </row>
    <row r="59" spans="1:10" ht="13.5">
      <c r="A59" s="1"/>
      <c r="J59" s="1"/>
    </row>
    <row r="60" spans="1:10" ht="13.5">
      <c r="A60" s="1"/>
      <c r="J60" s="1"/>
    </row>
    <row r="61" spans="1:10" ht="13.5">
      <c r="A61" s="1"/>
      <c r="J61" s="1"/>
    </row>
    <row r="62" spans="10:24" ht="13.5">
      <c r="J62" s="1"/>
      <c r="M62" s="69"/>
      <c r="N62" s="69"/>
      <c r="O62" s="69"/>
      <c r="P62" s="69"/>
      <c r="Q62" s="69"/>
      <c r="R62" s="69"/>
      <c r="S62" s="69"/>
      <c r="T62" s="69"/>
      <c r="U62" s="69"/>
      <c r="V62" s="69"/>
      <c r="W62" s="69"/>
      <c r="X62" s="69"/>
    </row>
    <row r="63" spans="13:24" ht="13.5" customHeight="1">
      <c r="M63" s="69"/>
      <c r="N63" s="69"/>
      <c r="O63" s="69"/>
      <c r="P63" s="69"/>
      <c r="Q63" s="69"/>
      <c r="R63" s="69"/>
      <c r="S63" s="69"/>
      <c r="T63" s="69"/>
      <c r="U63" s="69"/>
      <c r="V63" s="69"/>
      <c r="W63" s="69"/>
      <c r="X63" s="69"/>
    </row>
    <row r="64" spans="13:24" ht="13.5">
      <c r="M64" s="69"/>
      <c r="N64" s="69"/>
      <c r="O64" s="69"/>
      <c r="P64" s="69"/>
      <c r="Q64" s="69"/>
      <c r="R64" s="69"/>
      <c r="S64" s="69"/>
      <c r="T64" s="69"/>
      <c r="U64" s="69"/>
      <c r="V64" s="69"/>
      <c r="W64" s="69"/>
      <c r="X64" s="69"/>
    </row>
    <row r="65" spans="13:24" ht="13.5">
      <c r="M65" s="69"/>
      <c r="N65" s="69"/>
      <c r="O65" s="69"/>
      <c r="P65" s="69"/>
      <c r="Q65" s="69"/>
      <c r="R65" s="69"/>
      <c r="S65" s="69"/>
      <c r="T65" s="69"/>
      <c r="U65" s="69"/>
      <c r="V65" s="69"/>
      <c r="W65" s="69"/>
      <c r="X65" s="69"/>
    </row>
    <row r="66" spans="13:24" ht="13.5">
      <c r="M66" s="69"/>
      <c r="N66" s="69"/>
      <c r="O66" s="69"/>
      <c r="P66" s="69"/>
      <c r="Q66" s="69"/>
      <c r="R66" s="69"/>
      <c r="S66" s="69"/>
      <c r="T66" s="69"/>
      <c r="U66" s="69"/>
      <c r="V66" s="69"/>
      <c r="W66" s="69"/>
      <c r="X66" s="69"/>
    </row>
  </sheetData>
  <sheetProtection selectLockedCells="1"/>
  <mergeCells count="166">
    <mergeCell ref="A39:I40"/>
    <mergeCell ref="J39:K40"/>
    <mergeCell ref="U38:U39"/>
    <mergeCell ref="V38:V39"/>
    <mergeCell ref="W38:X39"/>
    <mergeCell ref="M40:T41"/>
    <mergeCell ref="U40:V41"/>
    <mergeCell ref="S34:S35"/>
    <mergeCell ref="Q34:R35"/>
    <mergeCell ref="T34:T35"/>
    <mergeCell ref="R43:S43"/>
    <mergeCell ref="M12:P13"/>
    <mergeCell ref="Q12:R13"/>
    <mergeCell ref="S32:S33"/>
    <mergeCell ref="S30:S31"/>
    <mergeCell ref="M32:P33"/>
    <mergeCell ref="M24:P25"/>
    <mergeCell ref="W30:X31"/>
    <mergeCell ref="W32:X33"/>
    <mergeCell ref="W34:X35"/>
    <mergeCell ref="W40:X41"/>
    <mergeCell ref="U14:U15"/>
    <mergeCell ref="U16:U17"/>
    <mergeCell ref="U18:U19"/>
    <mergeCell ref="W18:X19"/>
    <mergeCell ref="V34:V35"/>
    <mergeCell ref="U30:U31"/>
    <mergeCell ref="U32:U33"/>
    <mergeCell ref="U34:U35"/>
    <mergeCell ref="W20:X21"/>
    <mergeCell ref="W22:X23"/>
    <mergeCell ref="W24:X25"/>
    <mergeCell ref="W26:X27"/>
    <mergeCell ref="W28:X29"/>
    <mergeCell ref="V30:V31"/>
    <mergeCell ref="V32:V33"/>
    <mergeCell ref="V28:V29"/>
    <mergeCell ref="U28:U29"/>
    <mergeCell ref="V24:V25"/>
    <mergeCell ref="S26:S27"/>
    <mergeCell ref="V22:V23"/>
    <mergeCell ref="V26:V27"/>
    <mergeCell ref="T18:T19"/>
    <mergeCell ref="S18:S19"/>
    <mergeCell ref="U24:U25"/>
    <mergeCell ref="U26:U27"/>
    <mergeCell ref="U20:U21"/>
    <mergeCell ref="U22:U23"/>
    <mergeCell ref="M38:P39"/>
    <mergeCell ref="Q38:R39"/>
    <mergeCell ref="S38:S39"/>
    <mergeCell ref="T38:T39"/>
    <mergeCell ref="M28:P29"/>
    <mergeCell ref="Q28:R29"/>
    <mergeCell ref="T28:T29"/>
    <mergeCell ref="S28:S29"/>
    <mergeCell ref="M34:P35"/>
    <mergeCell ref="W12:X13"/>
    <mergeCell ref="V12:V13"/>
    <mergeCell ref="T16:T17"/>
    <mergeCell ref="M20:P21"/>
    <mergeCell ref="Q20:R21"/>
    <mergeCell ref="T20:T21"/>
    <mergeCell ref="V18:V19"/>
    <mergeCell ref="S20:S21"/>
    <mergeCell ref="V20:V21"/>
    <mergeCell ref="S12:S13"/>
    <mergeCell ref="W42:X43"/>
    <mergeCell ref="W14:X15"/>
    <mergeCell ref="V14:V15"/>
    <mergeCell ref="S14:S15"/>
    <mergeCell ref="S16:S17"/>
    <mergeCell ref="V16:V17"/>
    <mergeCell ref="W16:X17"/>
    <mergeCell ref="T22:T23"/>
    <mergeCell ref="T24:T25"/>
    <mergeCell ref="S22:S23"/>
    <mergeCell ref="M7:M11"/>
    <mergeCell ref="R42:S42"/>
    <mergeCell ref="M42:M43"/>
    <mergeCell ref="N42:Q43"/>
    <mergeCell ref="U42:U43"/>
    <mergeCell ref="T12:U12"/>
    <mergeCell ref="M22:P23"/>
    <mergeCell ref="Q22:R23"/>
    <mergeCell ref="Q24:R25"/>
    <mergeCell ref="M26:P27"/>
    <mergeCell ref="Q26:R27"/>
    <mergeCell ref="T26:T27"/>
    <mergeCell ref="S24:S25"/>
    <mergeCell ref="S3:S4"/>
    <mergeCell ref="S5:S6"/>
    <mergeCell ref="S7:S8"/>
    <mergeCell ref="N3:R3"/>
    <mergeCell ref="N4:R6"/>
    <mergeCell ref="N7:R8"/>
    <mergeCell ref="B9:E9"/>
    <mergeCell ref="B10:E11"/>
    <mergeCell ref="B12:E12"/>
    <mergeCell ref="B16:E16"/>
    <mergeCell ref="T7:X8"/>
    <mergeCell ref="T5:X6"/>
    <mergeCell ref="N9:X11"/>
    <mergeCell ref="M4:M6"/>
    <mergeCell ref="T14:T15"/>
    <mergeCell ref="Q14:R15"/>
    <mergeCell ref="M62:X66"/>
    <mergeCell ref="A54:H55"/>
    <mergeCell ref="A52:H53"/>
    <mergeCell ref="A50:H51"/>
    <mergeCell ref="A48:H49"/>
    <mergeCell ref="A46:H47"/>
    <mergeCell ref="J46:K47"/>
    <mergeCell ref="J48:K49"/>
    <mergeCell ref="J50:K51"/>
    <mergeCell ref="J52:K53"/>
    <mergeCell ref="A30:H31"/>
    <mergeCell ref="V42:V43"/>
    <mergeCell ref="A43:I44"/>
    <mergeCell ref="Q32:R33"/>
    <mergeCell ref="T32:T33"/>
    <mergeCell ref="C45:H45"/>
    <mergeCell ref="J30:K31"/>
    <mergeCell ref="M30:P31"/>
    <mergeCell ref="Q30:R31"/>
    <mergeCell ref="T30:T31"/>
    <mergeCell ref="J32:K33"/>
    <mergeCell ref="J35:K36"/>
    <mergeCell ref="J37:K38"/>
    <mergeCell ref="J41:K42"/>
    <mergeCell ref="J43:K44"/>
    <mergeCell ref="C34:H34"/>
    <mergeCell ref="A41:H42"/>
    <mergeCell ref="A37:H38"/>
    <mergeCell ref="A35:H36"/>
    <mergeCell ref="A32:H33"/>
    <mergeCell ref="M1:X2"/>
    <mergeCell ref="U44:V45"/>
    <mergeCell ref="N47:X47"/>
    <mergeCell ref="N48:X48"/>
    <mergeCell ref="N49:X49"/>
    <mergeCell ref="M44:M46"/>
    <mergeCell ref="N44:T46"/>
    <mergeCell ref="W44:X45"/>
    <mergeCell ref="M18:P19"/>
    <mergeCell ref="Q18:R19"/>
    <mergeCell ref="M54:X55"/>
    <mergeCell ref="M56:X56"/>
    <mergeCell ref="T3:X4"/>
    <mergeCell ref="M14:P15"/>
    <mergeCell ref="N50:X50"/>
    <mergeCell ref="N51:X51"/>
    <mergeCell ref="N52:X52"/>
    <mergeCell ref="O53:X53"/>
    <mergeCell ref="M16:P17"/>
    <mergeCell ref="Q16:R17"/>
    <mergeCell ref="A56:H57"/>
    <mergeCell ref="J56:K57"/>
    <mergeCell ref="W36:X37"/>
    <mergeCell ref="M36:P37"/>
    <mergeCell ref="Q36:R37"/>
    <mergeCell ref="S36:S37"/>
    <mergeCell ref="T36:T37"/>
    <mergeCell ref="U36:U37"/>
    <mergeCell ref="V36:V37"/>
    <mergeCell ref="J54:K55"/>
  </mergeCells>
  <conditionalFormatting sqref="U42">
    <cfRule type="cellIs" priority="4" dxfId="6" operator="greaterThan" stopIfTrue="1">
      <formula>58</formula>
    </cfRule>
    <cfRule type="cellIs" priority="5" dxfId="7" operator="greaterThan" stopIfTrue="1">
      <formula>58</formula>
    </cfRule>
  </conditionalFormatting>
  <conditionalFormatting sqref="R43:T43">
    <cfRule type="expression" priority="1" dxfId="8" stopIfTrue="1">
      <formula>$U$42&gt;58</formula>
    </cfRule>
  </conditionalFormatting>
  <dataValidations count="2">
    <dataValidation allowBlank="1" showInputMessage="1" showErrorMessage="1" imeMode="on" sqref="N3:N4"/>
    <dataValidation allowBlank="1" showInputMessage="1" showErrorMessage="1" imeMode="halfAlpha" sqref="T3 T5 N9 N7 S7:T7 U42 R42:R43"/>
  </dataValidations>
  <hyperlinks>
    <hyperlink ref="M56:X56" r:id="rId1" display="　　　　　　　　　　　　　　　　　　　　　　　　　　　　　　　　　　 　　　Mail： akishino@d-kintetsu.co.jp　　　　　　"/>
  </hyperlinks>
  <printOptions horizontalCentered="1" verticalCentered="1"/>
  <pageMargins left="0.2362204724409449" right="0.2362204724409449" top="0.5511811023622047" bottom="0.5511811023622047" header="0.31496062992125984" footer="0.31496062992125984"/>
  <pageSetup horizontalDpi="600" verticalDpi="600" orientation="portrait" paperSize="9" scale="89" r:id="rId5"/>
  <drawing r:id="rId4"/>
  <legacyDrawing r:id="rId3"/>
  <oleObjects>
    <oleObject progId="PBrush" shapeId="1614977" r:id="rId2"/>
  </oleObjects>
</worksheet>
</file>

<file path=xl/worksheets/sheet2.xml><?xml version="1.0" encoding="utf-8"?>
<worksheet xmlns="http://schemas.openxmlformats.org/spreadsheetml/2006/main" xmlns:r="http://schemas.openxmlformats.org/officeDocument/2006/relationships">
  <dimension ref="A1:X70"/>
  <sheetViews>
    <sheetView tabSelected="1" view="pageBreakPreview" zoomScale="55" zoomScaleSheetLayoutView="55" zoomScalePageLayoutView="0" workbookViewId="0" topLeftCell="A15">
      <selection activeCell="M38" sqref="M38:P39"/>
    </sheetView>
  </sheetViews>
  <sheetFormatPr defaultColWidth="9.140625" defaultRowHeight="15"/>
  <cols>
    <col min="5" max="5" width="9.00390625" style="0" customWidth="1"/>
    <col min="7" max="7" width="11.7109375" style="0" customWidth="1"/>
    <col min="8" max="8" width="8.00390625" style="0" customWidth="1"/>
    <col min="9" max="9" width="6.421875" style="0" customWidth="1"/>
    <col min="13" max="13" width="10.57421875" style="0" customWidth="1"/>
    <col min="16" max="16" width="12.421875" style="0" customWidth="1"/>
    <col min="17" max="17" width="7.00390625" style="0" customWidth="1"/>
    <col min="18" max="18" width="7.8515625" style="0" customWidth="1"/>
    <col min="22" max="22" width="11.00390625" style="0" customWidth="1"/>
  </cols>
  <sheetData>
    <row r="1" spans="1:24" ht="30.75" customHeight="1">
      <c r="A1" s="1"/>
      <c r="B1" s="1"/>
      <c r="C1" s="1"/>
      <c r="D1" s="1"/>
      <c r="E1" s="1"/>
      <c r="F1" s="1"/>
      <c r="G1" s="1"/>
      <c r="H1" s="1"/>
      <c r="I1" s="1"/>
      <c r="J1" s="1"/>
      <c r="K1" s="1"/>
      <c r="L1" s="1"/>
      <c r="M1" s="49" t="s">
        <v>20</v>
      </c>
      <c r="N1" s="49"/>
      <c r="O1" s="49"/>
      <c r="P1" s="49"/>
      <c r="Q1" s="49"/>
      <c r="R1" s="49"/>
      <c r="S1" s="49"/>
      <c r="T1" s="49"/>
      <c r="U1" s="49"/>
      <c r="V1" s="49"/>
      <c r="W1" s="49"/>
      <c r="X1" s="49"/>
    </row>
    <row r="2" spans="1:24" ht="16.5" customHeight="1" thickBot="1">
      <c r="A2" s="1"/>
      <c r="B2" s="1"/>
      <c r="C2" s="1"/>
      <c r="D2" s="1"/>
      <c r="E2" s="1"/>
      <c r="F2" s="1"/>
      <c r="G2" s="1"/>
      <c r="H2" s="1"/>
      <c r="I2" s="1"/>
      <c r="J2" s="1"/>
      <c r="K2" s="1"/>
      <c r="L2" s="1"/>
      <c r="M2" s="50"/>
      <c r="N2" s="50"/>
      <c r="O2" s="50"/>
      <c r="P2" s="50"/>
      <c r="Q2" s="50"/>
      <c r="R2" s="50"/>
      <c r="S2" s="50"/>
      <c r="T2" s="50"/>
      <c r="U2" s="50"/>
      <c r="V2" s="50"/>
      <c r="W2" s="50"/>
      <c r="X2" s="50"/>
    </row>
    <row r="3" spans="1:24" ht="22.5" customHeight="1">
      <c r="A3" s="1"/>
      <c r="B3" s="1"/>
      <c r="C3" s="1"/>
      <c r="D3" s="1"/>
      <c r="E3" s="1"/>
      <c r="F3" s="1"/>
      <c r="G3" s="1"/>
      <c r="H3" s="1"/>
      <c r="I3" s="1"/>
      <c r="J3" s="1"/>
      <c r="K3" s="1"/>
      <c r="L3" s="1"/>
      <c r="M3" s="8" t="s">
        <v>22</v>
      </c>
      <c r="N3" s="90"/>
      <c r="O3" s="91"/>
      <c r="P3" s="91"/>
      <c r="Q3" s="91"/>
      <c r="R3" s="92"/>
      <c r="S3" s="84" t="s">
        <v>10</v>
      </c>
      <c r="T3" s="36"/>
      <c r="U3" s="37"/>
      <c r="V3" s="37"/>
      <c r="W3" s="37"/>
      <c r="X3" s="38"/>
    </row>
    <row r="4" spans="1:24" ht="10.5" customHeight="1">
      <c r="A4" s="1"/>
      <c r="B4" s="1"/>
      <c r="C4" s="1"/>
      <c r="D4" s="1"/>
      <c r="E4" s="1"/>
      <c r="F4" s="1"/>
      <c r="G4" s="1"/>
      <c r="H4" s="1"/>
      <c r="I4" s="1"/>
      <c r="J4" s="1"/>
      <c r="K4" s="1"/>
      <c r="L4" s="1"/>
      <c r="M4" s="79" t="s">
        <v>21</v>
      </c>
      <c r="N4" s="93"/>
      <c r="O4" s="75"/>
      <c r="P4" s="75"/>
      <c r="Q4" s="75"/>
      <c r="R4" s="94"/>
      <c r="S4" s="85"/>
      <c r="T4" s="39"/>
      <c r="U4" s="40"/>
      <c r="V4" s="40"/>
      <c r="W4" s="40"/>
      <c r="X4" s="41"/>
    </row>
    <row r="5" spans="1:24" ht="16.5" customHeight="1">
      <c r="A5" s="1"/>
      <c r="B5" s="1"/>
      <c r="C5" s="1"/>
      <c r="D5" s="1"/>
      <c r="E5" s="1"/>
      <c r="F5" s="1"/>
      <c r="G5" s="1"/>
      <c r="H5" s="1"/>
      <c r="I5" s="1"/>
      <c r="J5" s="1"/>
      <c r="K5" s="1"/>
      <c r="L5" s="1"/>
      <c r="M5" s="79"/>
      <c r="N5" s="93"/>
      <c r="O5" s="75"/>
      <c r="P5" s="75"/>
      <c r="Q5" s="75"/>
      <c r="R5" s="94"/>
      <c r="S5" s="86" t="s">
        <v>0</v>
      </c>
      <c r="T5" s="72"/>
      <c r="U5" s="73"/>
      <c r="V5" s="73"/>
      <c r="W5" s="73"/>
      <c r="X5" s="74"/>
    </row>
    <row r="6" spans="1:24" ht="16.5" customHeight="1">
      <c r="A6" s="1"/>
      <c r="B6" s="1"/>
      <c r="C6" s="1"/>
      <c r="D6" s="1"/>
      <c r="E6" s="1"/>
      <c r="F6" s="1"/>
      <c r="G6" s="1"/>
      <c r="H6" s="1"/>
      <c r="I6" s="1"/>
      <c r="J6" s="1"/>
      <c r="K6" s="1"/>
      <c r="L6" s="1"/>
      <c r="M6" s="80"/>
      <c r="N6" s="39"/>
      <c r="O6" s="40"/>
      <c r="P6" s="40"/>
      <c r="Q6" s="40"/>
      <c r="R6" s="95"/>
      <c r="S6" s="87"/>
      <c r="T6" s="39"/>
      <c r="U6" s="40"/>
      <c r="V6" s="40"/>
      <c r="W6" s="40"/>
      <c r="X6" s="41"/>
    </row>
    <row r="7" spans="1:24" ht="10.5" customHeight="1">
      <c r="A7" s="1"/>
      <c r="B7" s="1"/>
      <c r="C7" s="1"/>
      <c r="D7" s="1"/>
      <c r="E7" s="1"/>
      <c r="F7" s="1"/>
      <c r="G7" s="1"/>
      <c r="H7" s="1"/>
      <c r="I7" s="1"/>
      <c r="J7" s="1"/>
      <c r="K7" s="1"/>
      <c r="L7" s="1"/>
      <c r="M7" s="99" t="s">
        <v>6</v>
      </c>
      <c r="N7" s="73" t="s">
        <v>8</v>
      </c>
      <c r="O7" s="73"/>
      <c r="P7" s="73"/>
      <c r="Q7" s="73"/>
      <c r="R7" s="96"/>
      <c r="S7" s="88" t="s">
        <v>9</v>
      </c>
      <c r="T7" s="72"/>
      <c r="U7" s="73"/>
      <c r="V7" s="73"/>
      <c r="W7" s="73"/>
      <c r="X7" s="74"/>
    </row>
    <row r="8" spans="1:24" ht="10.5" customHeight="1">
      <c r="A8" s="1"/>
      <c r="B8" s="1"/>
      <c r="C8" s="1"/>
      <c r="D8" s="1"/>
      <c r="E8" s="1"/>
      <c r="F8" s="1"/>
      <c r="G8" s="1"/>
      <c r="H8" s="1"/>
      <c r="I8" s="1"/>
      <c r="J8" s="1"/>
      <c r="K8" s="1"/>
      <c r="L8" s="1"/>
      <c r="M8" s="100"/>
      <c r="N8" s="97"/>
      <c r="O8" s="97"/>
      <c r="P8" s="97"/>
      <c r="Q8" s="97"/>
      <c r="R8" s="98"/>
      <c r="S8" s="89"/>
      <c r="T8" s="39"/>
      <c r="U8" s="40"/>
      <c r="V8" s="40"/>
      <c r="W8" s="40"/>
      <c r="X8" s="41"/>
    </row>
    <row r="9" spans="1:24" ht="16.5" customHeight="1">
      <c r="A9" s="1"/>
      <c r="B9" s="70"/>
      <c r="C9" s="70"/>
      <c r="D9" s="70"/>
      <c r="E9" s="70"/>
      <c r="F9" s="1"/>
      <c r="G9" s="1"/>
      <c r="H9" s="1"/>
      <c r="I9" s="1"/>
      <c r="J9" s="1"/>
      <c r="K9" s="1"/>
      <c r="L9" s="1"/>
      <c r="M9" s="100"/>
      <c r="N9" s="75"/>
      <c r="O9" s="75"/>
      <c r="P9" s="75"/>
      <c r="Q9" s="75"/>
      <c r="R9" s="75"/>
      <c r="S9" s="75"/>
      <c r="T9" s="75"/>
      <c r="U9" s="75"/>
      <c r="V9" s="75"/>
      <c r="W9" s="75"/>
      <c r="X9" s="76"/>
    </row>
    <row r="10" spans="1:24" ht="16.5" customHeight="1">
      <c r="A10" s="1"/>
      <c r="B10" s="71"/>
      <c r="C10" s="71"/>
      <c r="D10" s="71"/>
      <c r="E10" s="71"/>
      <c r="F10" s="1"/>
      <c r="G10" s="1"/>
      <c r="H10" s="1"/>
      <c r="I10" s="1"/>
      <c r="J10" s="1"/>
      <c r="K10" s="1"/>
      <c r="L10" s="1"/>
      <c r="M10" s="100"/>
      <c r="N10" s="75"/>
      <c r="O10" s="75"/>
      <c r="P10" s="75"/>
      <c r="Q10" s="75"/>
      <c r="R10" s="75"/>
      <c r="S10" s="75"/>
      <c r="T10" s="75"/>
      <c r="U10" s="75"/>
      <c r="V10" s="75"/>
      <c r="W10" s="75"/>
      <c r="X10" s="76"/>
    </row>
    <row r="11" spans="1:24" ht="16.5" customHeight="1" thickBot="1">
      <c r="A11" s="1"/>
      <c r="B11" s="71"/>
      <c r="C11" s="71"/>
      <c r="D11" s="71"/>
      <c r="E11" s="71"/>
      <c r="F11" s="1"/>
      <c r="G11" s="1"/>
      <c r="H11" s="1"/>
      <c r="I11" s="1"/>
      <c r="J11" s="1"/>
      <c r="K11" s="1"/>
      <c r="L11" s="1"/>
      <c r="M11" s="101"/>
      <c r="N11" s="77"/>
      <c r="O11" s="77"/>
      <c r="P11" s="77"/>
      <c r="Q11" s="77"/>
      <c r="R11" s="77"/>
      <c r="S11" s="77"/>
      <c r="T11" s="77"/>
      <c r="U11" s="77"/>
      <c r="V11" s="77"/>
      <c r="W11" s="77"/>
      <c r="X11" s="78"/>
    </row>
    <row r="12" spans="1:24" ht="16.5" customHeight="1">
      <c r="A12" s="1"/>
      <c r="B12" s="70"/>
      <c r="C12" s="70"/>
      <c r="D12" s="70"/>
      <c r="E12" s="70"/>
      <c r="F12" s="1"/>
      <c r="G12" s="1"/>
      <c r="H12" s="1"/>
      <c r="I12" s="1"/>
      <c r="J12" s="1"/>
      <c r="K12" s="1"/>
      <c r="L12" s="1"/>
      <c r="M12" s="144" t="s">
        <v>58</v>
      </c>
      <c r="N12" s="145"/>
      <c r="O12" s="145"/>
      <c r="P12" s="145"/>
      <c r="Q12" s="148" t="s">
        <v>67</v>
      </c>
      <c r="R12" s="149"/>
      <c r="S12" s="124" t="s">
        <v>7</v>
      </c>
      <c r="T12" s="109" t="s">
        <v>23</v>
      </c>
      <c r="U12" s="110"/>
      <c r="V12" s="122" t="s">
        <v>26</v>
      </c>
      <c r="W12" s="118" t="s">
        <v>69</v>
      </c>
      <c r="X12" s="119"/>
    </row>
    <row r="13" spans="1:24" ht="16.5" customHeight="1" thickBot="1">
      <c r="A13" s="1"/>
      <c r="B13" s="18"/>
      <c r="C13" s="18"/>
      <c r="D13" s="18"/>
      <c r="E13" s="18"/>
      <c r="F13" s="1"/>
      <c r="G13" s="1"/>
      <c r="H13" s="1"/>
      <c r="I13" s="1"/>
      <c r="J13" s="1"/>
      <c r="K13" s="1"/>
      <c r="L13" s="1"/>
      <c r="M13" s="146"/>
      <c r="N13" s="147"/>
      <c r="O13" s="147"/>
      <c r="P13" s="147"/>
      <c r="Q13" s="150"/>
      <c r="R13" s="151"/>
      <c r="S13" s="125"/>
      <c r="T13" s="9" t="s">
        <v>24</v>
      </c>
      <c r="U13" s="10" t="s">
        <v>25</v>
      </c>
      <c r="V13" s="123"/>
      <c r="W13" s="120"/>
      <c r="X13" s="121"/>
    </row>
    <row r="14" spans="1:24" ht="15.75" customHeight="1" thickBot="1" thickTop="1">
      <c r="A14" s="1"/>
      <c r="B14" s="18"/>
      <c r="C14" s="18"/>
      <c r="D14" s="18"/>
      <c r="E14" s="18"/>
      <c r="F14" s="1"/>
      <c r="G14" s="1"/>
      <c r="H14" s="1"/>
      <c r="I14" s="1"/>
      <c r="J14" s="1"/>
      <c r="K14" s="1"/>
      <c r="L14" s="1"/>
      <c r="M14" s="42" t="s">
        <v>11</v>
      </c>
      <c r="N14" s="43"/>
      <c r="O14" s="43"/>
      <c r="P14" s="43"/>
      <c r="Q14" s="82"/>
      <c r="R14" s="83"/>
      <c r="S14" s="117"/>
      <c r="T14" s="81">
        <v>4</v>
      </c>
      <c r="U14" s="142">
        <f>IF(S14="","",S14*T14)</f>
      </c>
      <c r="V14" s="116">
        <v>550</v>
      </c>
      <c r="W14" s="113">
        <f>IF($S14="","",$S14*V14)</f>
      </c>
      <c r="X14" s="114"/>
    </row>
    <row r="15" spans="1:24" ht="15.75" customHeight="1" thickBot="1">
      <c r="A15" s="1"/>
      <c r="B15" s="18"/>
      <c r="C15" s="18"/>
      <c r="D15" s="18"/>
      <c r="E15" s="18"/>
      <c r="F15" s="1"/>
      <c r="G15" s="1"/>
      <c r="H15" s="1"/>
      <c r="I15" s="1"/>
      <c r="J15" s="1"/>
      <c r="K15" s="1"/>
      <c r="L15" s="1"/>
      <c r="M15" s="26"/>
      <c r="N15" s="27"/>
      <c r="O15" s="27"/>
      <c r="P15" s="27"/>
      <c r="Q15" s="47"/>
      <c r="R15" s="48"/>
      <c r="S15" s="30"/>
      <c r="T15" s="67"/>
      <c r="U15" s="32"/>
      <c r="V15" s="33"/>
      <c r="W15" s="25"/>
      <c r="X15" s="115"/>
    </row>
    <row r="16" spans="1:24" ht="15.75" customHeight="1" thickBot="1">
      <c r="A16" s="1"/>
      <c r="B16" s="71"/>
      <c r="C16" s="71"/>
      <c r="D16" s="71"/>
      <c r="E16" s="71"/>
      <c r="F16" s="1"/>
      <c r="G16" s="1"/>
      <c r="H16" s="1"/>
      <c r="I16" s="1"/>
      <c r="J16" s="1"/>
      <c r="K16" s="1"/>
      <c r="L16" s="1"/>
      <c r="M16" s="26" t="s">
        <v>12</v>
      </c>
      <c r="N16" s="27"/>
      <c r="O16" s="27"/>
      <c r="P16" s="27"/>
      <c r="Q16" s="47"/>
      <c r="R16" s="48"/>
      <c r="S16" s="30"/>
      <c r="T16" s="67">
        <v>5</v>
      </c>
      <c r="U16" s="32">
        <f>IF(S16="","",S16*T16)</f>
      </c>
      <c r="V16" s="33">
        <v>550</v>
      </c>
      <c r="W16" s="25">
        <f>IF($S16="","",$S16*V16)</f>
      </c>
      <c r="X16" s="115"/>
    </row>
    <row r="17" spans="1:24" ht="15.75" customHeight="1" thickBot="1">
      <c r="A17" s="1"/>
      <c r="B17" s="18"/>
      <c r="C17" s="18"/>
      <c r="D17" s="18"/>
      <c r="E17" s="18"/>
      <c r="F17" s="1"/>
      <c r="G17" s="1"/>
      <c r="H17" s="1"/>
      <c r="I17" s="1"/>
      <c r="J17" s="1"/>
      <c r="K17" s="1"/>
      <c r="L17" s="1"/>
      <c r="M17" s="26"/>
      <c r="N17" s="27"/>
      <c r="O17" s="27"/>
      <c r="P17" s="27"/>
      <c r="Q17" s="47"/>
      <c r="R17" s="48"/>
      <c r="S17" s="30"/>
      <c r="T17" s="67"/>
      <c r="U17" s="32"/>
      <c r="V17" s="33"/>
      <c r="W17" s="25"/>
      <c r="X17" s="115"/>
    </row>
    <row r="18" spans="1:24" ht="15.75" customHeight="1" thickBot="1">
      <c r="A18" s="1"/>
      <c r="B18" s="18"/>
      <c r="C18" s="18"/>
      <c r="D18" s="18"/>
      <c r="E18" s="18"/>
      <c r="F18" s="1"/>
      <c r="G18" s="1"/>
      <c r="H18" s="1"/>
      <c r="I18" s="1"/>
      <c r="J18" s="1"/>
      <c r="K18" s="1"/>
      <c r="L18" s="1"/>
      <c r="M18" s="26" t="s">
        <v>1</v>
      </c>
      <c r="N18" s="27"/>
      <c r="O18" s="27"/>
      <c r="P18" s="27"/>
      <c r="Q18" s="47"/>
      <c r="R18" s="48"/>
      <c r="S18" s="30"/>
      <c r="T18" s="67">
        <v>5</v>
      </c>
      <c r="U18" s="126">
        <f>IF(S18="","",S18*T18)</f>
      </c>
      <c r="V18" s="33">
        <v>550</v>
      </c>
      <c r="W18" s="25">
        <f>IF($S18="","",$S18*V18)</f>
      </c>
      <c r="X18" s="115"/>
    </row>
    <row r="19" spans="1:24" ht="15.75" customHeight="1" thickBot="1">
      <c r="A19" s="1"/>
      <c r="B19" s="18"/>
      <c r="C19" s="18"/>
      <c r="D19" s="18"/>
      <c r="E19" s="18"/>
      <c r="F19" s="1"/>
      <c r="G19" s="1"/>
      <c r="H19" s="1"/>
      <c r="I19" s="1"/>
      <c r="J19" s="1"/>
      <c r="K19" s="1"/>
      <c r="L19" s="1"/>
      <c r="M19" s="26"/>
      <c r="N19" s="27"/>
      <c r="O19" s="27"/>
      <c r="P19" s="27"/>
      <c r="Q19" s="47"/>
      <c r="R19" s="48"/>
      <c r="S19" s="30"/>
      <c r="T19" s="67"/>
      <c r="U19" s="126"/>
      <c r="V19" s="33"/>
      <c r="W19" s="25"/>
      <c r="X19" s="115"/>
    </row>
    <row r="20" spans="1:24" ht="15.75" customHeight="1" thickBot="1">
      <c r="A20" s="1"/>
      <c r="B20" s="18"/>
      <c r="C20" s="18"/>
      <c r="D20" s="18"/>
      <c r="E20" s="18"/>
      <c r="F20" s="1"/>
      <c r="G20" s="1"/>
      <c r="H20" s="1"/>
      <c r="I20" s="1"/>
      <c r="J20" s="1"/>
      <c r="K20" s="1"/>
      <c r="L20" s="1"/>
      <c r="M20" s="26" t="s">
        <v>2</v>
      </c>
      <c r="N20" s="27"/>
      <c r="O20" s="27"/>
      <c r="P20" s="27"/>
      <c r="Q20" s="47"/>
      <c r="R20" s="48"/>
      <c r="S20" s="30"/>
      <c r="T20" s="67">
        <v>8</v>
      </c>
      <c r="U20" s="126">
        <f>IF(S20="","",S20*T20)</f>
      </c>
      <c r="V20" s="33">
        <v>880</v>
      </c>
      <c r="W20" s="25">
        <f>IF($S20="","",$S20*V20)</f>
      </c>
      <c r="X20" s="115"/>
    </row>
    <row r="21" spans="1:24" ht="15.75" customHeight="1" thickBot="1">
      <c r="A21" s="1"/>
      <c r="B21" s="18"/>
      <c r="C21" s="18"/>
      <c r="D21" s="18"/>
      <c r="E21" s="18"/>
      <c r="F21" s="1"/>
      <c r="G21" s="1"/>
      <c r="H21" s="1"/>
      <c r="I21" s="1"/>
      <c r="J21" s="1"/>
      <c r="K21" s="1"/>
      <c r="L21" s="1"/>
      <c r="M21" s="26"/>
      <c r="N21" s="27"/>
      <c r="O21" s="27"/>
      <c r="P21" s="27"/>
      <c r="Q21" s="47"/>
      <c r="R21" s="48"/>
      <c r="S21" s="30"/>
      <c r="T21" s="67"/>
      <c r="U21" s="126"/>
      <c r="V21" s="33"/>
      <c r="W21" s="25"/>
      <c r="X21" s="115"/>
    </row>
    <row r="22" spans="1:24" ht="15.75" customHeight="1" thickBot="1">
      <c r="A22" s="1"/>
      <c r="B22" s="18"/>
      <c r="C22" s="18"/>
      <c r="D22" s="18"/>
      <c r="E22" s="18"/>
      <c r="F22" s="1"/>
      <c r="G22" s="1"/>
      <c r="H22" s="1"/>
      <c r="I22" s="1"/>
      <c r="J22" s="1"/>
      <c r="K22" s="1"/>
      <c r="L22" s="1"/>
      <c r="M22" s="26" t="s">
        <v>3</v>
      </c>
      <c r="N22" s="27"/>
      <c r="O22" s="27"/>
      <c r="P22" s="27"/>
      <c r="Q22" s="47"/>
      <c r="R22" s="48"/>
      <c r="S22" s="30"/>
      <c r="T22" s="67">
        <v>6</v>
      </c>
      <c r="U22" s="126">
        <f>IF(S22="","",S22*T22)</f>
      </c>
      <c r="V22" s="33">
        <v>550</v>
      </c>
      <c r="W22" s="25">
        <f>IF($S22="","",$S22*V22)</f>
      </c>
      <c r="X22" s="115"/>
    </row>
    <row r="23" spans="1:24" ht="15.75" customHeight="1" thickBot="1">
      <c r="A23" s="1"/>
      <c r="B23" s="18"/>
      <c r="C23" s="18"/>
      <c r="D23" s="18"/>
      <c r="E23" s="18"/>
      <c r="F23" s="1"/>
      <c r="G23" s="1"/>
      <c r="H23" s="1"/>
      <c r="I23" s="1"/>
      <c r="J23" s="1"/>
      <c r="K23" s="1"/>
      <c r="L23" s="1"/>
      <c r="M23" s="26"/>
      <c r="N23" s="27"/>
      <c r="O23" s="27"/>
      <c r="P23" s="27"/>
      <c r="Q23" s="47"/>
      <c r="R23" s="48"/>
      <c r="S23" s="30"/>
      <c r="T23" s="67"/>
      <c r="U23" s="126"/>
      <c r="V23" s="33"/>
      <c r="W23" s="25"/>
      <c r="X23" s="115"/>
    </row>
    <row r="24" spans="1:24" ht="15.75" customHeight="1" thickBot="1">
      <c r="A24" s="1"/>
      <c r="B24" s="18"/>
      <c r="C24" s="18"/>
      <c r="D24" s="18"/>
      <c r="E24" s="18"/>
      <c r="F24" s="1"/>
      <c r="G24" s="1"/>
      <c r="H24" s="1"/>
      <c r="I24" s="1"/>
      <c r="J24" s="1"/>
      <c r="K24" s="1"/>
      <c r="L24" s="1"/>
      <c r="M24" s="26" t="s">
        <v>4</v>
      </c>
      <c r="N24" s="27"/>
      <c r="O24" s="27"/>
      <c r="P24" s="27"/>
      <c r="Q24" s="47"/>
      <c r="R24" s="48"/>
      <c r="S24" s="30"/>
      <c r="T24" s="67">
        <v>7</v>
      </c>
      <c r="U24" s="126">
        <f>IF(S24="","",S24*T24)</f>
      </c>
      <c r="V24" s="33">
        <v>880</v>
      </c>
      <c r="W24" s="25">
        <f>IF($S24="","",$S24*V24)</f>
      </c>
      <c r="X24" s="115"/>
    </row>
    <row r="25" spans="1:24" ht="15.75" customHeight="1" thickBot="1">
      <c r="A25" s="1"/>
      <c r="B25" s="18"/>
      <c r="C25" s="18"/>
      <c r="D25" s="18"/>
      <c r="E25" s="18"/>
      <c r="F25" s="1"/>
      <c r="G25" s="1"/>
      <c r="H25" s="1"/>
      <c r="I25" s="1"/>
      <c r="J25" s="1"/>
      <c r="K25" s="1"/>
      <c r="L25" s="1"/>
      <c r="M25" s="26"/>
      <c r="N25" s="27"/>
      <c r="O25" s="27"/>
      <c r="P25" s="27"/>
      <c r="Q25" s="47"/>
      <c r="R25" s="48"/>
      <c r="S25" s="30"/>
      <c r="T25" s="67"/>
      <c r="U25" s="126"/>
      <c r="V25" s="33"/>
      <c r="W25" s="25"/>
      <c r="X25" s="115"/>
    </row>
    <row r="26" spans="1:24" ht="15.75" customHeight="1" thickBot="1">
      <c r="A26" s="1"/>
      <c r="B26" s="18"/>
      <c r="C26" s="18"/>
      <c r="D26" s="18"/>
      <c r="E26" s="18"/>
      <c r="F26" s="1"/>
      <c r="G26" s="1"/>
      <c r="H26" s="1"/>
      <c r="I26" s="1"/>
      <c r="J26" s="1"/>
      <c r="K26" s="1"/>
      <c r="L26" s="1"/>
      <c r="M26" s="26" t="s">
        <v>15</v>
      </c>
      <c r="N26" s="27"/>
      <c r="O26" s="27"/>
      <c r="P26" s="27"/>
      <c r="Q26" s="28" t="s">
        <v>16</v>
      </c>
      <c r="R26" s="29"/>
      <c r="S26" s="30"/>
      <c r="T26" s="67">
        <v>20</v>
      </c>
      <c r="U26" s="126">
        <f>IF(S26="","",S26*T26)</f>
      </c>
      <c r="V26" s="33">
        <v>2200</v>
      </c>
      <c r="W26" s="25">
        <f>IF($S26="","",$S26*V26)</f>
      </c>
      <c r="X26" s="115"/>
    </row>
    <row r="27" spans="1:24" ht="15.75" customHeight="1" thickBot="1">
      <c r="A27" s="1"/>
      <c r="B27" s="18"/>
      <c r="C27" s="18"/>
      <c r="D27" s="18"/>
      <c r="E27" s="18"/>
      <c r="F27" s="1"/>
      <c r="G27" s="1"/>
      <c r="H27" s="1"/>
      <c r="I27" s="1"/>
      <c r="J27" s="1"/>
      <c r="K27" s="1"/>
      <c r="L27" s="1"/>
      <c r="M27" s="26"/>
      <c r="N27" s="27"/>
      <c r="O27" s="27"/>
      <c r="P27" s="27"/>
      <c r="Q27" s="28"/>
      <c r="R27" s="29"/>
      <c r="S27" s="30"/>
      <c r="T27" s="67"/>
      <c r="U27" s="126"/>
      <c r="V27" s="33"/>
      <c r="W27" s="25"/>
      <c r="X27" s="115"/>
    </row>
    <row r="28" spans="1:24" ht="15.75" customHeight="1" thickBot="1">
      <c r="A28" s="1"/>
      <c r="B28" s="18"/>
      <c r="C28" s="18"/>
      <c r="D28" s="18"/>
      <c r="E28" s="18"/>
      <c r="F28" s="1"/>
      <c r="G28" s="1"/>
      <c r="H28" s="1"/>
      <c r="I28" s="1"/>
      <c r="J28" s="1"/>
      <c r="K28" s="1"/>
      <c r="L28" s="1"/>
      <c r="M28" s="26" t="s">
        <v>5</v>
      </c>
      <c r="N28" s="27"/>
      <c r="O28" s="27"/>
      <c r="P28" s="27"/>
      <c r="Q28" s="136"/>
      <c r="R28" s="137"/>
      <c r="S28" s="30"/>
      <c r="T28" s="67">
        <v>4</v>
      </c>
      <c r="U28" s="126">
        <f>IF(S28="","",S28*T28)</f>
      </c>
      <c r="V28" s="33">
        <v>550</v>
      </c>
      <c r="W28" s="25">
        <f>IF($S28="","",$S28*V28)</f>
      </c>
      <c r="X28" s="115"/>
    </row>
    <row r="29" spans="1:24" ht="15.75" customHeight="1" thickBot="1">
      <c r="A29" s="1"/>
      <c r="B29" s="18"/>
      <c r="C29" s="18"/>
      <c r="D29" s="18"/>
      <c r="E29" s="18"/>
      <c r="F29" s="1"/>
      <c r="G29" s="1"/>
      <c r="H29" s="1"/>
      <c r="I29" s="1"/>
      <c r="J29" s="1"/>
      <c r="K29" s="1"/>
      <c r="L29" s="1"/>
      <c r="M29" s="26"/>
      <c r="N29" s="27"/>
      <c r="O29" s="27"/>
      <c r="P29" s="27"/>
      <c r="Q29" s="136"/>
      <c r="R29" s="137"/>
      <c r="S29" s="30"/>
      <c r="T29" s="67"/>
      <c r="U29" s="126"/>
      <c r="V29" s="33"/>
      <c r="W29" s="25"/>
      <c r="X29" s="115"/>
    </row>
    <row r="30" spans="1:24" ht="15.75" customHeight="1" thickBot="1">
      <c r="A30" s="64" t="s">
        <v>34</v>
      </c>
      <c r="B30" s="64"/>
      <c r="C30" s="64"/>
      <c r="D30" s="64"/>
      <c r="E30" s="64"/>
      <c r="F30" s="64"/>
      <c r="G30" s="64"/>
      <c r="H30" s="64"/>
      <c r="I30" s="5"/>
      <c r="J30" s="23" t="s">
        <v>45</v>
      </c>
      <c r="K30" s="23"/>
      <c r="L30" s="1"/>
      <c r="M30" s="26" t="s">
        <v>17</v>
      </c>
      <c r="N30" s="27"/>
      <c r="O30" s="27"/>
      <c r="P30" s="27"/>
      <c r="Q30" s="28" t="s">
        <v>14</v>
      </c>
      <c r="R30" s="29"/>
      <c r="S30" s="30"/>
      <c r="T30" s="67">
        <v>15</v>
      </c>
      <c r="U30" s="126">
        <f>IF(S30="","",S30*T30)</f>
      </c>
      <c r="V30" s="33">
        <v>2200</v>
      </c>
      <c r="W30" s="25">
        <f>IF($S30="","",$S30*V30)</f>
      </c>
      <c r="X30" s="115"/>
    </row>
    <row r="31" spans="1:24" ht="15.75" customHeight="1" thickBot="1">
      <c r="A31" s="64"/>
      <c r="B31" s="64"/>
      <c r="C31" s="64"/>
      <c r="D31" s="64"/>
      <c r="E31" s="64"/>
      <c r="F31" s="64"/>
      <c r="G31" s="64"/>
      <c r="H31" s="64"/>
      <c r="I31" s="5"/>
      <c r="J31" s="23"/>
      <c r="K31" s="23"/>
      <c r="L31" s="1"/>
      <c r="M31" s="26"/>
      <c r="N31" s="27"/>
      <c r="O31" s="27"/>
      <c r="P31" s="27"/>
      <c r="Q31" s="28"/>
      <c r="R31" s="29"/>
      <c r="S31" s="30"/>
      <c r="T31" s="67"/>
      <c r="U31" s="126"/>
      <c r="V31" s="33"/>
      <c r="W31" s="25"/>
      <c r="X31" s="115"/>
    </row>
    <row r="32" spans="1:24" ht="15.75" customHeight="1" thickBot="1">
      <c r="A32" s="22" t="s">
        <v>49</v>
      </c>
      <c r="B32" s="22"/>
      <c r="C32" s="22"/>
      <c r="D32" s="22"/>
      <c r="E32" s="22"/>
      <c r="F32" s="22"/>
      <c r="G32" s="22"/>
      <c r="H32" s="22"/>
      <c r="I32" s="5"/>
      <c r="J32" s="23" t="s">
        <v>45</v>
      </c>
      <c r="K32" s="23"/>
      <c r="L32" s="1"/>
      <c r="M32" s="26" t="s">
        <v>18</v>
      </c>
      <c r="N32" s="27"/>
      <c r="O32" s="27"/>
      <c r="P32" s="27"/>
      <c r="Q32" s="28" t="s">
        <v>14</v>
      </c>
      <c r="R32" s="29"/>
      <c r="S32" s="30"/>
      <c r="T32" s="67">
        <v>15</v>
      </c>
      <c r="U32" s="126">
        <f>IF(S32="","",S32*T32)</f>
      </c>
      <c r="V32" s="33">
        <v>3300</v>
      </c>
      <c r="W32" s="25">
        <f>IF($S32="","",$S32*V32)</f>
      </c>
      <c r="X32" s="115"/>
    </row>
    <row r="33" spans="1:24" ht="15.75" customHeight="1" thickBot="1">
      <c r="A33" s="22"/>
      <c r="B33" s="22"/>
      <c r="C33" s="22"/>
      <c r="D33" s="22"/>
      <c r="E33" s="22"/>
      <c r="F33" s="22"/>
      <c r="G33" s="22"/>
      <c r="H33" s="22"/>
      <c r="I33" s="5"/>
      <c r="J33" s="23"/>
      <c r="K33" s="23"/>
      <c r="L33" s="1"/>
      <c r="M33" s="26"/>
      <c r="N33" s="27"/>
      <c r="O33" s="27"/>
      <c r="P33" s="27"/>
      <c r="Q33" s="28"/>
      <c r="R33" s="29"/>
      <c r="S33" s="30"/>
      <c r="T33" s="67"/>
      <c r="U33" s="126"/>
      <c r="V33" s="33"/>
      <c r="W33" s="25"/>
      <c r="X33" s="115"/>
    </row>
    <row r="34" spans="1:24" ht="15.75" customHeight="1" thickBot="1">
      <c r="A34" s="2"/>
      <c r="B34" s="2"/>
      <c r="C34" s="63" t="s">
        <v>50</v>
      </c>
      <c r="D34" s="63"/>
      <c r="E34" s="63"/>
      <c r="F34" s="63"/>
      <c r="G34" s="63"/>
      <c r="H34" s="63"/>
      <c r="I34" s="1"/>
      <c r="J34" s="3"/>
      <c r="K34" s="3"/>
      <c r="L34" s="1"/>
      <c r="M34" s="26" t="s">
        <v>19</v>
      </c>
      <c r="N34" s="27"/>
      <c r="O34" s="27"/>
      <c r="P34" s="27"/>
      <c r="Q34" s="28" t="s">
        <v>14</v>
      </c>
      <c r="R34" s="29"/>
      <c r="S34" s="30"/>
      <c r="T34" s="67">
        <v>14</v>
      </c>
      <c r="U34" s="32">
        <f>IF(S34="","",S34*T34)</f>
      </c>
      <c r="V34" s="33">
        <v>3300</v>
      </c>
      <c r="W34" s="25">
        <f>IF($S34="","",$S34*V34)</f>
      </c>
      <c r="X34" s="115"/>
    </row>
    <row r="35" spans="1:24" ht="15.75" customHeight="1" thickBot="1">
      <c r="A35" s="64" t="s">
        <v>35</v>
      </c>
      <c r="B35" s="64"/>
      <c r="C35" s="64"/>
      <c r="D35" s="64"/>
      <c r="E35" s="64"/>
      <c r="F35" s="64"/>
      <c r="G35" s="64"/>
      <c r="H35" s="64"/>
      <c r="I35" s="5"/>
      <c r="J35" s="23" t="s">
        <v>45</v>
      </c>
      <c r="K35" s="23"/>
      <c r="L35" s="1"/>
      <c r="M35" s="26"/>
      <c r="N35" s="27"/>
      <c r="O35" s="27"/>
      <c r="P35" s="27"/>
      <c r="Q35" s="28"/>
      <c r="R35" s="29"/>
      <c r="S35" s="30"/>
      <c r="T35" s="67"/>
      <c r="U35" s="32"/>
      <c r="V35" s="33"/>
      <c r="W35" s="25"/>
      <c r="X35" s="115"/>
    </row>
    <row r="36" spans="1:24" ht="15.75" customHeight="1" thickBot="1">
      <c r="A36" s="64"/>
      <c r="B36" s="64"/>
      <c r="C36" s="64"/>
      <c r="D36" s="64"/>
      <c r="E36" s="64"/>
      <c r="F36" s="64"/>
      <c r="G36" s="64"/>
      <c r="H36" s="64"/>
      <c r="I36" s="5"/>
      <c r="J36" s="23"/>
      <c r="K36" s="23"/>
      <c r="L36" s="1"/>
      <c r="M36" s="26" t="s">
        <v>13</v>
      </c>
      <c r="N36" s="27"/>
      <c r="O36" s="27"/>
      <c r="P36" s="27"/>
      <c r="Q36" s="28" t="s">
        <v>14</v>
      </c>
      <c r="R36" s="29"/>
      <c r="S36" s="30"/>
      <c r="T36" s="31">
        <v>13</v>
      </c>
      <c r="U36" s="32">
        <f>IF(S36="","",S36*T36)</f>
      </c>
      <c r="V36" s="33">
        <v>3300</v>
      </c>
      <c r="W36" s="25">
        <f>IF($S36="","",$S36*V36)</f>
      </c>
      <c r="X36" s="115"/>
    </row>
    <row r="37" spans="1:24" ht="15.75" customHeight="1" thickBot="1">
      <c r="A37" s="64" t="s">
        <v>36</v>
      </c>
      <c r="B37" s="64"/>
      <c r="C37" s="64"/>
      <c r="D37" s="64"/>
      <c r="E37" s="64"/>
      <c r="F37" s="64"/>
      <c r="G37" s="64"/>
      <c r="H37" s="64"/>
      <c r="I37" s="5"/>
      <c r="J37" s="23" t="s">
        <v>46</v>
      </c>
      <c r="K37" s="23"/>
      <c r="L37" s="1"/>
      <c r="M37" s="26"/>
      <c r="N37" s="27"/>
      <c r="O37" s="27"/>
      <c r="P37" s="27"/>
      <c r="Q37" s="28"/>
      <c r="R37" s="29"/>
      <c r="S37" s="30"/>
      <c r="T37" s="31"/>
      <c r="U37" s="32"/>
      <c r="V37" s="33"/>
      <c r="W37" s="25"/>
      <c r="X37" s="115"/>
    </row>
    <row r="38" spans="1:24" ht="15.75" customHeight="1">
      <c r="A38" s="64"/>
      <c r="B38" s="64"/>
      <c r="C38" s="64"/>
      <c r="D38" s="64"/>
      <c r="E38" s="64"/>
      <c r="F38" s="64"/>
      <c r="G38" s="64"/>
      <c r="H38" s="64"/>
      <c r="I38" s="5"/>
      <c r="J38" s="23"/>
      <c r="K38" s="23"/>
      <c r="L38" s="1"/>
      <c r="M38" s="26" t="s">
        <v>70</v>
      </c>
      <c r="N38" s="27"/>
      <c r="O38" s="27"/>
      <c r="P38" s="27"/>
      <c r="Q38" s="129" t="s">
        <v>71</v>
      </c>
      <c r="R38" s="29"/>
      <c r="S38" s="132"/>
      <c r="T38" s="134">
        <v>15</v>
      </c>
      <c r="U38" s="152">
        <f>IF(S38="","",S38*T38)</f>
      </c>
      <c r="V38" s="154">
        <v>3850</v>
      </c>
      <c r="W38" s="156">
        <f>IF($S38="","",$S38*V38)</f>
      </c>
      <c r="X38" s="157"/>
    </row>
    <row r="39" spans="1:24" ht="19.5" customHeight="1" thickBot="1">
      <c r="A39" s="64" t="s">
        <v>37</v>
      </c>
      <c r="B39" s="64"/>
      <c r="C39" s="64"/>
      <c r="D39" s="64"/>
      <c r="E39" s="64"/>
      <c r="F39" s="64"/>
      <c r="G39" s="64"/>
      <c r="H39" s="64"/>
      <c r="I39" s="64"/>
      <c r="J39" s="23" t="s">
        <v>45</v>
      </c>
      <c r="K39" s="23"/>
      <c r="L39" s="1"/>
      <c r="M39" s="127"/>
      <c r="N39" s="128"/>
      <c r="O39" s="128"/>
      <c r="P39" s="128"/>
      <c r="Q39" s="130"/>
      <c r="R39" s="131"/>
      <c r="S39" s="133"/>
      <c r="T39" s="135"/>
      <c r="U39" s="153"/>
      <c r="V39" s="155"/>
      <c r="W39" s="158"/>
      <c r="X39" s="159"/>
    </row>
    <row r="40" spans="1:24" ht="18" customHeight="1" thickTop="1">
      <c r="A40" s="64"/>
      <c r="B40" s="64"/>
      <c r="C40" s="64"/>
      <c r="D40" s="64"/>
      <c r="E40" s="64"/>
      <c r="F40" s="64"/>
      <c r="G40" s="64"/>
      <c r="H40" s="64"/>
      <c r="I40" s="64"/>
      <c r="J40" s="23"/>
      <c r="K40" s="23"/>
      <c r="L40" s="1"/>
      <c r="M40" s="160"/>
      <c r="N40" s="161"/>
      <c r="O40" s="161"/>
      <c r="P40" s="161"/>
      <c r="Q40" s="161"/>
      <c r="R40" s="161"/>
      <c r="S40" s="161"/>
      <c r="T40" s="162"/>
      <c r="U40" s="166" t="s">
        <v>68</v>
      </c>
      <c r="V40" s="167"/>
      <c r="W40" s="138">
        <f>IF(SUM(W14:X39)=0,"",SUM(W14:X39))</f>
      </c>
      <c r="X40" s="139"/>
    </row>
    <row r="41" spans="1:24" ht="18" customHeight="1" thickBot="1">
      <c r="A41" s="64" t="s">
        <v>38</v>
      </c>
      <c r="B41" s="64"/>
      <c r="C41" s="64"/>
      <c r="D41" s="64"/>
      <c r="E41" s="64"/>
      <c r="F41" s="64"/>
      <c r="G41" s="64"/>
      <c r="H41" s="64"/>
      <c r="I41" s="5"/>
      <c r="J41" s="23" t="s">
        <v>46</v>
      </c>
      <c r="K41" s="23"/>
      <c r="L41" s="1"/>
      <c r="M41" s="163"/>
      <c r="N41" s="164"/>
      <c r="O41" s="164"/>
      <c r="P41" s="164"/>
      <c r="Q41" s="164"/>
      <c r="R41" s="164"/>
      <c r="S41" s="164"/>
      <c r="T41" s="165"/>
      <c r="U41" s="168"/>
      <c r="V41" s="169"/>
      <c r="W41" s="140"/>
      <c r="X41" s="141"/>
    </row>
    <row r="42" spans="1:24" ht="15.75" customHeight="1" thickTop="1">
      <c r="A42" s="64"/>
      <c r="B42" s="64"/>
      <c r="C42" s="64"/>
      <c r="D42" s="64"/>
      <c r="E42" s="64"/>
      <c r="F42" s="64"/>
      <c r="G42" s="64"/>
      <c r="H42" s="64"/>
      <c r="I42" s="5"/>
      <c r="J42" s="23"/>
      <c r="K42" s="23"/>
      <c r="L42" s="1"/>
      <c r="M42" s="103" t="s">
        <v>27</v>
      </c>
      <c r="N42" s="105" t="s">
        <v>29</v>
      </c>
      <c r="O42" s="106"/>
      <c r="P42" s="106"/>
      <c r="Q42" s="106"/>
      <c r="R42" s="102" t="s">
        <v>66</v>
      </c>
      <c r="S42" s="102"/>
      <c r="T42" s="16" t="s">
        <v>64</v>
      </c>
      <c r="U42" s="108">
        <f>SUM(U14:U41)</f>
        <v>0</v>
      </c>
      <c r="V42" s="65" t="s">
        <v>52</v>
      </c>
      <c r="W42" s="111">
        <f>IF(U42=0,"",IF(U42&lt;59,370,520))</f>
      </c>
      <c r="X42" s="112"/>
    </row>
    <row r="43" spans="1:24" ht="15.75" customHeight="1" thickBot="1">
      <c r="A43" s="22" t="s">
        <v>40</v>
      </c>
      <c r="B43" s="22"/>
      <c r="C43" s="22"/>
      <c r="D43" s="22"/>
      <c r="E43" s="22"/>
      <c r="F43" s="22"/>
      <c r="G43" s="22"/>
      <c r="H43" s="22"/>
      <c r="I43" s="22"/>
      <c r="J43" s="23" t="s">
        <v>47</v>
      </c>
      <c r="K43" s="23"/>
      <c r="L43" s="1"/>
      <c r="M43" s="104"/>
      <c r="N43" s="107"/>
      <c r="O43" s="107"/>
      <c r="P43" s="107"/>
      <c r="Q43" s="107"/>
      <c r="R43" s="143" t="s">
        <v>28</v>
      </c>
      <c r="S43" s="143"/>
      <c r="T43" s="11" t="s">
        <v>65</v>
      </c>
      <c r="U43" s="108"/>
      <c r="V43" s="66"/>
      <c r="W43" s="111"/>
      <c r="X43" s="112"/>
    </row>
    <row r="44" spans="1:24" ht="15.75" customHeight="1">
      <c r="A44" s="22"/>
      <c r="B44" s="22"/>
      <c r="C44" s="22"/>
      <c r="D44" s="22"/>
      <c r="E44" s="22"/>
      <c r="F44" s="22"/>
      <c r="G44" s="22"/>
      <c r="H44" s="22"/>
      <c r="I44" s="22"/>
      <c r="J44" s="23"/>
      <c r="K44" s="23"/>
      <c r="L44" s="1"/>
      <c r="M44" s="55" t="s">
        <v>59</v>
      </c>
      <c r="N44" s="57" t="s">
        <v>61</v>
      </c>
      <c r="O44" s="57"/>
      <c r="P44" s="57"/>
      <c r="Q44" s="57"/>
      <c r="R44" s="57"/>
      <c r="S44" s="57"/>
      <c r="T44" s="57"/>
      <c r="U44" s="51" t="s">
        <v>51</v>
      </c>
      <c r="V44" s="52"/>
      <c r="W44" s="59">
        <f>IF(W40="","",W40+W42)</f>
      </c>
      <c r="X44" s="60"/>
    </row>
    <row r="45" spans="1:24" ht="15.75" customHeight="1" thickBot="1">
      <c r="A45" s="2"/>
      <c r="B45" s="1"/>
      <c r="C45" s="68" t="s">
        <v>41</v>
      </c>
      <c r="D45" s="68"/>
      <c r="E45" s="68"/>
      <c r="F45" s="68"/>
      <c r="G45" s="68"/>
      <c r="H45" s="68"/>
      <c r="I45" s="1"/>
      <c r="J45" s="3"/>
      <c r="K45" s="4"/>
      <c r="L45" s="1"/>
      <c r="M45" s="56"/>
      <c r="N45" s="58"/>
      <c r="O45" s="58"/>
      <c r="P45" s="58"/>
      <c r="Q45" s="58"/>
      <c r="R45" s="58"/>
      <c r="S45" s="58"/>
      <c r="T45" s="58"/>
      <c r="U45" s="53"/>
      <c r="V45" s="54"/>
      <c r="W45" s="61"/>
      <c r="X45" s="62"/>
    </row>
    <row r="46" spans="1:24" ht="15.75" customHeight="1">
      <c r="A46" s="64" t="s">
        <v>39</v>
      </c>
      <c r="B46" s="64"/>
      <c r="C46" s="64"/>
      <c r="D46" s="64"/>
      <c r="E46" s="64"/>
      <c r="F46" s="64"/>
      <c r="G46" s="64"/>
      <c r="H46" s="64"/>
      <c r="I46" s="5"/>
      <c r="J46" s="23" t="s">
        <v>45</v>
      </c>
      <c r="K46" s="23"/>
      <c r="L46" s="1"/>
      <c r="M46" s="56"/>
      <c r="N46" s="58"/>
      <c r="O46" s="58"/>
      <c r="P46" s="58"/>
      <c r="Q46" s="58"/>
      <c r="R46" s="58"/>
      <c r="S46" s="58"/>
      <c r="T46" s="58"/>
      <c r="U46" s="12"/>
      <c r="V46" s="12"/>
      <c r="W46" s="12"/>
      <c r="X46" s="12"/>
    </row>
    <row r="47" spans="1:24" ht="15.75" customHeight="1">
      <c r="A47" s="64"/>
      <c r="B47" s="64"/>
      <c r="C47" s="64"/>
      <c r="D47" s="64"/>
      <c r="E47" s="64"/>
      <c r="F47" s="64"/>
      <c r="G47" s="64"/>
      <c r="H47" s="64"/>
      <c r="I47" s="5"/>
      <c r="J47" s="23"/>
      <c r="K47" s="23"/>
      <c r="L47" s="1"/>
      <c r="M47" s="13" t="s">
        <v>30</v>
      </c>
      <c r="N47" s="45" t="s">
        <v>31</v>
      </c>
      <c r="O47" s="45"/>
      <c r="P47" s="45"/>
      <c r="Q47" s="45"/>
      <c r="R47" s="45"/>
      <c r="S47" s="45"/>
      <c r="T47" s="45"/>
      <c r="U47" s="45"/>
      <c r="V47" s="45"/>
      <c r="W47" s="45"/>
      <c r="X47" s="45"/>
    </row>
    <row r="48" spans="1:24" ht="15.75" customHeight="1">
      <c r="A48" s="64" t="s">
        <v>42</v>
      </c>
      <c r="B48" s="64"/>
      <c r="C48" s="64"/>
      <c r="D48" s="64"/>
      <c r="E48" s="64"/>
      <c r="F48" s="64"/>
      <c r="G48" s="64"/>
      <c r="H48" s="64"/>
      <c r="I48" s="5"/>
      <c r="J48" s="23" t="s">
        <v>47</v>
      </c>
      <c r="K48" s="23"/>
      <c r="L48" s="1"/>
      <c r="M48" s="14" t="s">
        <v>53</v>
      </c>
      <c r="N48" s="45" t="s">
        <v>62</v>
      </c>
      <c r="O48" s="45"/>
      <c r="P48" s="45"/>
      <c r="Q48" s="45"/>
      <c r="R48" s="45"/>
      <c r="S48" s="45"/>
      <c r="T48" s="45"/>
      <c r="U48" s="45"/>
      <c r="V48" s="45"/>
      <c r="W48" s="45"/>
      <c r="X48" s="45"/>
    </row>
    <row r="49" spans="1:24" ht="15.75" customHeight="1">
      <c r="A49" s="64"/>
      <c r="B49" s="64"/>
      <c r="C49" s="64"/>
      <c r="D49" s="64"/>
      <c r="E49" s="64"/>
      <c r="F49" s="64"/>
      <c r="G49" s="64"/>
      <c r="H49" s="64"/>
      <c r="I49" s="5"/>
      <c r="J49" s="23"/>
      <c r="K49" s="23"/>
      <c r="M49" s="14" t="s">
        <v>54</v>
      </c>
      <c r="N49" s="45" t="s">
        <v>56</v>
      </c>
      <c r="O49" s="45"/>
      <c r="P49" s="45"/>
      <c r="Q49" s="45"/>
      <c r="R49" s="45"/>
      <c r="S49" s="45"/>
      <c r="T49" s="45"/>
      <c r="U49" s="45"/>
      <c r="V49" s="45"/>
      <c r="W49" s="45"/>
      <c r="X49" s="45"/>
    </row>
    <row r="50" spans="1:24" ht="15.75" customHeight="1">
      <c r="A50" s="64" t="s">
        <v>43</v>
      </c>
      <c r="B50" s="64"/>
      <c r="C50" s="64"/>
      <c r="D50" s="64"/>
      <c r="E50" s="64"/>
      <c r="F50" s="64"/>
      <c r="G50" s="64"/>
      <c r="H50" s="64"/>
      <c r="I50" s="6"/>
      <c r="J50" s="23" t="s">
        <v>48</v>
      </c>
      <c r="K50" s="23"/>
      <c r="M50" s="12"/>
      <c r="N50" s="44" t="s">
        <v>55</v>
      </c>
      <c r="O50" s="44"/>
      <c r="P50" s="44"/>
      <c r="Q50" s="44"/>
      <c r="R50" s="44"/>
      <c r="S50" s="44"/>
      <c r="T50" s="44"/>
      <c r="U50" s="44"/>
      <c r="V50" s="44"/>
      <c r="W50" s="44"/>
      <c r="X50" s="44"/>
    </row>
    <row r="51" spans="1:24" ht="15.75" customHeight="1">
      <c r="A51" s="64"/>
      <c r="B51" s="64"/>
      <c r="C51" s="64"/>
      <c r="D51" s="64"/>
      <c r="E51" s="64"/>
      <c r="F51" s="64"/>
      <c r="G51" s="64"/>
      <c r="H51" s="64"/>
      <c r="I51" s="6"/>
      <c r="J51" s="23"/>
      <c r="K51" s="23"/>
      <c r="M51" s="12"/>
      <c r="N51" s="45" t="s">
        <v>57</v>
      </c>
      <c r="O51" s="45"/>
      <c r="P51" s="45"/>
      <c r="Q51" s="45"/>
      <c r="R51" s="45"/>
      <c r="S51" s="45"/>
      <c r="T51" s="45"/>
      <c r="U51" s="45"/>
      <c r="V51" s="45"/>
      <c r="W51" s="45"/>
      <c r="X51" s="45"/>
    </row>
    <row r="52" spans="1:24" ht="15.75" customHeight="1">
      <c r="A52" s="64" t="s">
        <v>73</v>
      </c>
      <c r="B52" s="64"/>
      <c r="C52" s="64"/>
      <c r="D52" s="64"/>
      <c r="E52" s="64"/>
      <c r="F52" s="64"/>
      <c r="G52" s="64"/>
      <c r="H52" s="64"/>
      <c r="I52" s="6"/>
      <c r="J52" s="23" t="s">
        <v>48</v>
      </c>
      <c r="K52" s="23"/>
      <c r="M52" s="12"/>
      <c r="N52" s="45" t="s">
        <v>32</v>
      </c>
      <c r="O52" s="45"/>
      <c r="P52" s="45"/>
      <c r="Q52" s="45"/>
      <c r="R52" s="45"/>
      <c r="S52" s="45"/>
      <c r="T52" s="45"/>
      <c r="U52" s="45"/>
      <c r="V52" s="45"/>
      <c r="W52" s="45"/>
      <c r="X52" s="45"/>
    </row>
    <row r="53" spans="1:24" ht="15.75" customHeight="1">
      <c r="A53" s="64"/>
      <c r="B53" s="64"/>
      <c r="C53" s="64"/>
      <c r="D53" s="64"/>
      <c r="E53" s="64"/>
      <c r="F53" s="64"/>
      <c r="G53" s="64"/>
      <c r="H53" s="64"/>
      <c r="I53" s="6"/>
      <c r="J53" s="23"/>
      <c r="K53" s="23"/>
      <c r="M53" s="12"/>
      <c r="N53" s="19"/>
      <c r="O53" s="46" t="s">
        <v>77</v>
      </c>
      <c r="P53" s="46"/>
      <c r="Q53" s="46"/>
      <c r="R53" s="46"/>
      <c r="S53" s="46"/>
      <c r="T53" s="46"/>
      <c r="U53" s="46"/>
      <c r="V53" s="46"/>
      <c r="W53" s="46"/>
      <c r="X53" s="46"/>
    </row>
    <row r="54" spans="1:24" ht="16.5" customHeight="1">
      <c r="A54" s="64" t="s">
        <v>44</v>
      </c>
      <c r="B54" s="64"/>
      <c r="C54" s="64"/>
      <c r="D54" s="64"/>
      <c r="E54" s="64"/>
      <c r="F54" s="64"/>
      <c r="G54" s="64"/>
      <c r="H54" s="64"/>
      <c r="I54" s="6"/>
      <c r="J54" s="23" t="s">
        <v>48</v>
      </c>
      <c r="K54" s="23"/>
      <c r="M54" s="12"/>
      <c r="N54" s="170" t="s">
        <v>76</v>
      </c>
      <c r="O54" s="45"/>
      <c r="P54" s="45"/>
      <c r="Q54" s="45"/>
      <c r="R54" s="45"/>
      <c r="S54" s="45"/>
      <c r="T54" s="45"/>
      <c r="U54" s="45"/>
      <c r="V54" s="45"/>
      <c r="W54" s="45"/>
      <c r="X54" s="45"/>
    </row>
    <row r="55" spans="1:24" ht="18" customHeight="1">
      <c r="A55" s="64"/>
      <c r="B55" s="64"/>
      <c r="C55" s="64"/>
      <c r="D55" s="64"/>
      <c r="E55" s="64"/>
      <c r="F55" s="64"/>
      <c r="G55" s="64"/>
      <c r="H55" s="64"/>
      <c r="I55" s="6"/>
      <c r="J55" s="23"/>
      <c r="K55" s="23"/>
      <c r="M55" s="172" t="s">
        <v>78</v>
      </c>
      <c r="N55" s="171"/>
      <c r="O55" s="171"/>
      <c r="P55" s="171"/>
      <c r="Q55" s="171"/>
      <c r="R55" s="21"/>
      <c r="S55" s="21"/>
      <c r="T55" s="21"/>
      <c r="U55" s="21"/>
      <c r="V55" s="21"/>
      <c r="W55" s="21"/>
      <c r="X55" s="21"/>
    </row>
    <row r="56" spans="1:24" ht="13.5" customHeight="1">
      <c r="A56" s="22" t="s">
        <v>74</v>
      </c>
      <c r="B56" s="22"/>
      <c r="C56" s="22"/>
      <c r="D56" s="22"/>
      <c r="E56" s="22"/>
      <c r="F56" s="22"/>
      <c r="G56" s="22"/>
      <c r="H56" s="22"/>
      <c r="J56" s="23" t="s">
        <v>75</v>
      </c>
      <c r="K56" s="23"/>
      <c r="M56" s="171"/>
      <c r="N56" s="171"/>
      <c r="O56" s="171"/>
      <c r="P56" s="171"/>
      <c r="Q56" s="171"/>
      <c r="R56" s="174" t="s">
        <v>80</v>
      </c>
      <c r="S56" s="173"/>
      <c r="T56" s="173"/>
      <c r="U56" s="173"/>
      <c r="V56" s="173"/>
      <c r="W56" s="173"/>
      <c r="X56" s="173"/>
    </row>
    <row r="57" spans="1:24" ht="18.75" customHeight="1">
      <c r="A57" s="22"/>
      <c r="B57" s="22"/>
      <c r="C57" s="22"/>
      <c r="D57" s="22"/>
      <c r="E57" s="22"/>
      <c r="F57" s="22"/>
      <c r="G57" s="22"/>
      <c r="H57" s="22"/>
      <c r="J57" s="23"/>
      <c r="K57" s="23"/>
      <c r="M57" s="12"/>
      <c r="N57" s="20"/>
      <c r="O57" s="21"/>
      <c r="P57" s="21"/>
      <c r="Q57" s="21"/>
      <c r="R57" s="173"/>
      <c r="S57" s="173"/>
      <c r="T57" s="173"/>
      <c r="U57" s="173"/>
      <c r="V57" s="173"/>
      <c r="W57" s="173"/>
      <c r="X57" s="173"/>
    </row>
    <row r="58" spans="1:24" ht="13.5">
      <c r="A58" s="1"/>
      <c r="J58" s="1"/>
      <c r="M58" s="176" t="s">
        <v>79</v>
      </c>
      <c r="N58" s="176"/>
      <c r="O58" s="176"/>
      <c r="P58" s="176"/>
      <c r="Q58" s="176"/>
      <c r="R58" s="176"/>
      <c r="S58" s="177" t="s">
        <v>82</v>
      </c>
      <c r="T58" s="177"/>
      <c r="U58" s="177"/>
      <c r="V58" s="177"/>
      <c r="W58" s="177"/>
      <c r="X58" s="177"/>
    </row>
    <row r="59" spans="1:24" ht="13.5">
      <c r="A59" s="1"/>
      <c r="J59" s="1"/>
      <c r="M59" s="176"/>
      <c r="N59" s="176"/>
      <c r="O59" s="176"/>
      <c r="P59" s="176"/>
      <c r="Q59" s="176"/>
      <c r="R59" s="176"/>
      <c r="S59" s="176"/>
      <c r="T59" s="176"/>
      <c r="U59" s="176"/>
      <c r="V59" s="176"/>
      <c r="W59" s="176"/>
      <c r="X59" s="176"/>
    </row>
    <row r="60" spans="1:24" ht="13.5">
      <c r="A60" s="1"/>
      <c r="J60" s="1"/>
      <c r="M60" s="175" t="s">
        <v>81</v>
      </c>
      <c r="N60" s="35"/>
      <c r="O60" s="35"/>
      <c r="P60" s="35"/>
      <c r="Q60" s="35"/>
      <c r="R60" s="35"/>
      <c r="S60" s="35"/>
      <c r="T60" s="35"/>
      <c r="U60" s="35"/>
      <c r="V60" s="35"/>
      <c r="W60" s="35"/>
      <c r="X60" s="35"/>
    </row>
    <row r="61" spans="1:10" ht="13.5">
      <c r="A61" s="1"/>
      <c r="J61" s="1"/>
    </row>
    <row r="62" ht="13.5">
      <c r="J62" s="1"/>
    </row>
    <row r="63" ht="13.5" customHeight="1"/>
    <row r="66" spans="13:24" ht="13.5">
      <c r="M66" s="69"/>
      <c r="N66" s="69"/>
      <c r="O66" s="69"/>
      <c r="P66" s="69"/>
      <c r="Q66" s="69"/>
      <c r="R66" s="69"/>
      <c r="S66" s="69"/>
      <c r="T66" s="69"/>
      <c r="U66" s="69"/>
      <c r="V66" s="69"/>
      <c r="W66" s="69"/>
      <c r="X66" s="69"/>
    </row>
    <row r="67" spans="13:24" ht="13.5">
      <c r="M67" s="69"/>
      <c r="N67" s="69"/>
      <c r="O67" s="69"/>
      <c r="P67" s="69"/>
      <c r="Q67" s="69"/>
      <c r="R67" s="69"/>
      <c r="S67" s="69"/>
      <c r="T67" s="69"/>
      <c r="U67" s="69"/>
      <c r="V67" s="69"/>
      <c r="W67" s="69"/>
      <c r="X67" s="69"/>
    </row>
    <row r="68" spans="13:24" ht="13.5">
      <c r="M68" s="69"/>
      <c r="N68" s="69"/>
      <c r="O68" s="69"/>
      <c r="P68" s="69"/>
      <c r="Q68" s="69"/>
      <c r="R68" s="69"/>
      <c r="S68" s="69"/>
      <c r="T68" s="69"/>
      <c r="U68" s="69"/>
      <c r="V68" s="69"/>
      <c r="W68" s="69"/>
      <c r="X68" s="69"/>
    </row>
    <row r="69" spans="13:24" ht="13.5">
      <c r="M69" s="69"/>
      <c r="N69" s="69"/>
      <c r="O69" s="69"/>
      <c r="P69" s="69"/>
      <c r="Q69" s="69"/>
      <c r="R69" s="69"/>
      <c r="S69" s="69"/>
      <c r="T69" s="69"/>
      <c r="U69" s="69"/>
      <c r="V69" s="69"/>
      <c r="W69" s="69"/>
      <c r="X69" s="69"/>
    </row>
    <row r="70" spans="13:24" ht="13.5">
      <c r="M70" s="69"/>
      <c r="N70" s="69"/>
      <c r="O70" s="69"/>
      <c r="P70" s="69"/>
      <c r="Q70" s="69"/>
      <c r="R70" s="69"/>
      <c r="S70" s="69"/>
      <c r="T70" s="69"/>
      <c r="U70" s="69"/>
      <c r="V70" s="69"/>
      <c r="W70" s="69"/>
      <c r="X70" s="69"/>
    </row>
  </sheetData>
  <sheetProtection selectLockedCells="1"/>
  <mergeCells count="169">
    <mergeCell ref="S58:X58"/>
    <mergeCell ref="M66:X70"/>
    <mergeCell ref="A54:H55"/>
    <mergeCell ref="J54:K55"/>
    <mergeCell ref="A56:H57"/>
    <mergeCell ref="J56:K57"/>
    <mergeCell ref="M60:X60"/>
    <mergeCell ref="N54:X54"/>
    <mergeCell ref="M55:Q56"/>
    <mergeCell ref="R56:X57"/>
    <mergeCell ref="A50:H51"/>
    <mergeCell ref="J50:K51"/>
    <mergeCell ref="N50:X50"/>
    <mergeCell ref="N51:X51"/>
    <mergeCell ref="A52:H53"/>
    <mergeCell ref="J52:K53"/>
    <mergeCell ref="N52:X52"/>
    <mergeCell ref="O53:X53"/>
    <mergeCell ref="W44:X45"/>
    <mergeCell ref="C45:H45"/>
    <mergeCell ref="A46:H47"/>
    <mergeCell ref="J46:K47"/>
    <mergeCell ref="N47:X47"/>
    <mergeCell ref="A48:H49"/>
    <mergeCell ref="J48:K49"/>
    <mergeCell ref="N48:X48"/>
    <mergeCell ref="N49:X49"/>
    <mergeCell ref="A43:I44"/>
    <mergeCell ref="J43:K44"/>
    <mergeCell ref="R43:S43"/>
    <mergeCell ref="M44:M46"/>
    <mergeCell ref="N44:T46"/>
    <mergeCell ref="U44:V45"/>
    <mergeCell ref="M42:M43"/>
    <mergeCell ref="N42:Q43"/>
    <mergeCell ref="R42:S42"/>
    <mergeCell ref="U42:U43"/>
    <mergeCell ref="V42:V43"/>
    <mergeCell ref="W42:X43"/>
    <mergeCell ref="U38:U39"/>
    <mergeCell ref="V38:V39"/>
    <mergeCell ref="W38:X39"/>
    <mergeCell ref="A39:I40"/>
    <mergeCell ref="J39:K40"/>
    <mergeCell ref="M40:T41"/>
    <mergeCell ref="U40:V41"/>
    <mergeCell ref="W40:X41"/>
    <mergeCell ref="A41:H42"/>
    <mergeCell ref="J41:K42"/>
    <mergeCell ref="A37:H38"/>
    <mergeCell ref="J37:K38"/>
    <mergeCell ref="M38:P39"/>
    <mergeCell ref="Q38:R39"/>
    <mergeCell ref="S38:S39"/>
    <mergeCell ref="T38:T39"/>
    <mergeCell ref="W34:X35"/>
    <mergeCell ref="A35:H36"/>
    <mergeCell ref="J35:K36"/>
    <mergeCell ref="M36:P37"/>
    <mergeCell ref="Q36:R37"/>
    <mergeCell ref="S36:S37"/>
    <mergeCell ref="T36:T37"/>
    <mergeCell ref="U36:U37"/>
    <mergeCell ref="V36:V37"/>
    <mergeCell ref="W36:X37"/>
    <mergeCell ref="U32:U33"/>
    <mergeCell ref="V32:V33"/>
    <mergeCell ref="W32:X33"/>
    <mergeCell ref="C34:H34"/>
    <mergeCell ref="M34:P35"/>
    <mergeCell ref="Q34:R35"/>
    <mergeCell ref="S34:S35"/>
    <mergeCell ref="T34:T35"/>
    <mergeCell ref="U34:U35"/>
    <mergeCell ref="V34:V35"/>
    <mergeCell ref="A32:H33"/>
    <mergeCell ref="J32:K33"/>
    <mergeCell ref="M32:P33"/>
    <mergeCell ref="Q32:R33"/>
    <mergeCell ref="S32:S33"/>
    <mergeCell ref="T32:T33"/>
    <mergeCell ref="W28:X29"/>
    <mergeCell ref="A30:H31"/>
    <mergeCell ref="J30:K31"/>
    <mergeCell ref="M30:P31"/>
    <mergeCell ref="Q30:R31"/>
    <mergeCell ref="S30:S31"/>
    <mergeCell ref="T30:T31"/>
    <mergeCell ref="U30:U31"/>
    <mergeCell ref="V30:V31"/>
    <mergeCell ref="W30:X31"/>
    <mergeCell ref="M28:P29"/>
    <mergeCell ref="Q28:R29"/>
    <mergeCell ref="S28:S29"/>
    <mergeCell ref="T28:T29"/>
    <mergeCell ref="U28:U29"/>
    <mergeCell ref="V28:V29"/>
    <mergeCell ref="W24:X25"/>
    <mergeCell ref="M26:P27"/>
    <mergeCell ref="Q26:R27"/>
    <mergeCell ref="S26:S27"/>
    <mergeCell ref="T26:T27"/>
    <mergeCell ref="U26:U27"/>
    <mergeCell ref="V26:V27"/>
    <mergeCell ref="W26:X27"/>
    <mergeCell ref="M24:P25"/>
    <mergeCell ref="Q24:R25"/>
    <mergeCell ref="S24:S25"/>
    <mergeCell ref="T24:T25"/>
    <mergeCell ref="U24:U25"/>
    <mergeCell ref="V24:V25"/>
    <mergeCell ref="W20:X21"/>
    <mergeCell ref="M22:P23"/>
    <mergeCell ref="Q22:R23"/>
    <mergeCell ref="S22:S23"/>
    <mergeCell ref="T22:T23"/>
    <mergeCell ref="U22:U23"/>
    <mergeCell ref="V22:V23"/>
    <mergeCell ref="W22:X23"/>
    <mergeCell ref="M20:P21"/>
    <mergeCell ref="Q20:R21"/>
    <mergeCell ref="S20:S21"/>
    <mergeCell ref="T20:T21"/>
    <mergeCell ref="U20:U21"/>
    <mergeCell ref="V20:V21"/>
    <mergeCell ref="V16:V17"/>
    <mergeCell ref="W16:X17"/>
    <mergeCell ref="M18:P19"/>
    <mergeCell ref="Q18:R19"/>
    <mergeCell ref="S18:S19"/>
    <mergeCell ref="T18:T19"/>
    <mergeCell ref="U18:U19"/>
    <mergeCell ref="V18:V19"/>
    <mergeCell ref="W18:X19"/>
    <mergeCell ref="B16:E16"/>
    <mergeCell ref="M16:P17"/>
    <mergeCell ref="Q16:R17"/>
    <mergeCell ref="S16:S17"/>
    <mergeCell ref="T16:T17"/>
    <mergeCell ref="U16:U17"/>
    <mergeCell ref="W12:X13"/>
    <mergeCell ref="M14:P15"/>
    <mergeCell ref="Q14:R15"/>
    <mergeCell ref="S14:S15"/>
    <mergeCell ref="T14:T15"/>
    <mergeCell ref="U14:U15"/>
    <mergeCell ref="V14:V15"/>
    <mergeCell ref="W14:X15"/>
    <mergeCell ref="B12:E12"/>
    <mergeCell ref="M12:P13"/>
    <mergeCell ref="Q12:R13"/>
    <mergeCell ref="S12:S13"/>
    <mergeCell ref="T12:U12"/>
    <mergeCell ref="V12:V13"/>
    <mergeCell ref="M7:M11"/>
    <mergeCell ref="N7:R8"/>
    <mergeCell ref="S7:S8"/>
    <mergeCell ref="T7:X8"/>
    <mergeCell ref="B9:E9"/>
    <mergeCell ref="N9:X11"/>
    <mergeCell ref="B10:E11"/>
    <mergeCell ref="M1:X2"/>
    <mergeCell ref="N3:R3"/>
    <mergeCell ref="S3:S4"/>
    <mergeCell ref="T3:X4"/>
    <mergeCell ref="M4:M6"/>
    <mergeCell ref="N4:R6"/>
    <mergeCell ref="S5:S6"/>
    <mergeCell ref="T5:X6"/>
  </mergeCells>
  <conditionalFormatting sqref="U42">
    <cfRule type="cellIs" priority="2" dxfId="6" operator="greaterThan" stopIfTrue="1">
      <formula>58</formula>
    </cfRule>
    <cfRule type="cellIs" priority="3" dxfId="7" operator="greaterThan" stopIfTrue="1">
      <formula>58</formula>
    </cfRule>
  </conditionalFormatting>
  <conditionalFormatting sqref="R43:T43">
    <cfRule type="expression" priority="1" dxfId="8" stopIfTrue="1">
      <formula>$U$42&gt;58</formula>
    </cfRule>
  </conditionalFormatting>
  <dataValidations count="2">
    <dataValidation allowBlank="1" showInputMessage="1" showErrorMessage="1" imeMode="halfAlpha" sqref="T3 T5 N9 N7 S7:T7 U42 R42:R43"/>
    <dataValidation allowBlank="1" showInputMessage="1" showErrorMessage="1" imeMode="on" sqref="N3:N4"/>
  </dataValidations>
  <hyperlinks>
    <hyperlink ref="M60:X60" r:id="rId1" display="　　　　　　　　　　　　　　　　　　　　　　　　　　　　　　　　　　 　　　Mail： akishino@d-kintetsu.co.jp　　　　　　"/>
    <hyperlink ref="S58:X58" r:id="rId2" display="　Mail： akishino@d-kintetsu.co.jp"/>
  </hyperlinks>
  <printOptions horizontalCentered="1" verticalCentered="1"/>
  <pageMargins left="0.2362204724409449" right="0.2362204724409449" top="0.5511811023622047" bottom="0.5511811023622047" header="0.31496062992125984" footer="0.31496062992125984"/>
  <pageSetup horizontalDpi="600" verticalDpi="600" orientation="portrait" paperSize="9" scale="83" r:id="rId6"/>
  <colBreaks count="1" manualBreakCount="1">
    <brk id="12" max="57" man="1"/>
  </colBreaks>
  <drawing r:id="rId5"/>
  <legacyDrawing r:id="rId4"/>
  <oleObjects>
    <oleObject progId="PBrush" shapeId="36723215"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kintetsu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近鉄百貨店ユーザ</dc:creator>
  <cp:keywords/>
  <dc:description/>
  <cp:lastModifiedBy>user</cp:lastModifiedBy>
  <cp:lastPrinted>2022-03-16T06:57:32Z</cp:lastPrinted>
  <dcterms:created xsi:type="dcterms:W3CDTF">2017-10-17T05:08:41Z</dcterms:created>
  <dcterms:modified xsi:type="dcterms:W3CDTF">2023-07-19T02:39:49Z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